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16580" yWindow="0" windowWidth="31380" windowHeight="16060" tabRatio="913"/>
  </bookViews>
  <sheets>
    <sheet name="Scorecard" sheetId="8" r:id="rId1"/>
    <sheet name="Instructions" sheetId="19" r:id="rId2"/>
    <sheet name="Welding &amp; Spark" sheetId="17" r:id="rId3"/>
    <sheet name="Metal Working" sheetId="10" r:id="rId4"/>
    <sheet name="Steel Part Replacement" sheetId="11" r:id="rId5"/>
    <sheet name="Panel Bonding" sheetId="12" r:id="rId6"/>
    <sheet name="Weld Bonding" sheetId="13" r:id="rId7"/>
    <sheet name="Weld Sealing" sheetId="18" r:id="rId8"/>
    <sheet name="Door Skin Removal" sheetId="15" r:id="rId9"/>
    <sheet name="Door Skin Replacement" sheetId="16" r:id="rId10"/>
    <sheet name="Damage Repair" sheetId="14" r:id="rId11"/>
    <sheet name="Action Plan" sheetId="20" r:id="rId12"/>
  </sheets>
  <definedNames>
    <definedName name="_xlnm.Print_Area" localSheetId="11">'Action Plan'!$A$1:$K$25</definedName>
    <definedName name="_xlnm.Print_Area" localSheetId="10">'Damage Repair'!$A$1:$G$77</definedName>
    <definedName name="_xlnm.Print_Area" localSheetId="8">'Door Skin Removal'!$A$1:$G$17</definedName>
    <definedName name="_xlnm.Print_Area" localSheetId="9">'Door Skin Replacement'!$A$1:$G$37</definedName>
    <definedName name="_xlnm.Print_Area" localSheetId="1">Instructions!$A$1:$E$7</definedName>
    <definedName name="_xlnm.Print_Area" localSheetId="3">'Metal Working'!$A$1:$G$17</definedName>
    <definedName name="_xlnm.Print_Area" localSheetId="5">'Panel Bonding'!$A$1:$G$32</definedName>
    <definedName name="_xlnm.Print_Area" localSheetId="0">Scorecard!$A$1:$E$28</definedName>
    <definedName name="_xlnm.Print_Area" localSheetId="4">'Steel Part Replacement'!$A$1:$G$33</definedName>
    <definedName name="_xlnm.Print_Area" localSheetId="6">'Weld Bonding'!$A$1:$G$35</definedName>
    <definedName name="_xlnm.Print_Area" localSheetId="7">'Weld Sealing'!$A$1:$G$35</definedName>
    <definedName name="_xlnm.Print_Area" localSheetId="2">'Welding &amp; Spark'!$A$1:$G$12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20" l="1"/>
  <c r="I57" i="14"/>
  <c r="I58" i="14"/>
  <c r="I46" i="14"/>
  <c r="I47" i="14"/>
  <c r="I20" i="14"/>
  <c r="I21" i="14"/>
  <c r="I22" i="14"/>
  <c r="I23" i="14"/>
  <c r="I24" i="14"/>
  <c r="I25" i="14"/>
  <c r="I26" i="14"/>
  <c r="I27" i="14"/>
  <c r="I7" i="15"/>
  <c r="I8" i="15"/>
  <c r="I17" i="11"/>
  <c r="I12" i="11"/>
  <c r="I7" i="11"/>
  <c r="I8" i="11"/>
  <c r="I7" i="10"/>
  <c r="I8" i="10"/>
  <c r="I12" i="17"/>
  <c r="I6" i="17"/>
  <c r="I7" i="17"/>
  <c r="I8" i="17"/>
  <c r="H10" i="8"/>
  <c r="H12" i="8"/>
  <c r="H14" i="8"/>
  <c r="H16" i="8"/>
  <c r="H22" i="8"/>
  <c r="J77" i="14"/>
  <c r="H26" i="8"/>
  <c r="H18" i="8"/>
  <c r="H20" i="8"/>
  <c r="H24" i="8"/>
  <c r="H28" i="8"/>
  <c r="I6" i="10"/>
  <c r="I9" i="10"/>
  <c r="I10" i="10"/>
  <c r="I11" i="10"/>
  <c r="I12" i="10"/>
  <c r="I13" i="10"/>
  <c r="I14" i="10"/>
  <c r="I15" i="10"/>
  <c r="I16" i="10"/>
  <c r="I17" i="10"/>
  <c r="G12" i="8"/>
  <c r="I6" i="11"/>
  <c r="I9" i="11"/>
  <c r="I10" i="11"/>
  <c r="I11" i="11"/>
  <c r="I13" i="11"/>
  <c r="I14" i="11"/>
  <c r="I15" i="11"/>
  <c r="I16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G14" i="8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G16" i="8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5" i="13"/>
  <c r="G18" i="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5" i="18"/>
  <c r="G20" i="8"/>
  <c r="I6" i="15"/>
  <c r="I9" i="15"/>
  <c r="I10" i="15"/>
  <c r="I11" i="15"/>
  <c r="I12" i="15"/>
  <c r="I13" i="15"/>
  <c r="I14" i="15"/>
  <c r="I15" i="15"/>
  <c r="I16" i="15"/>
  <c r="I17" i="15"/>
  <c r="G22" i="8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7" i="16"/>
  <c r="G24" i="8"/>
  <c r="I9" i="17"/>
  <c r="I10" i="17"/>
  <c r="I11" i="17"/>
  <c r="G10" i="8"/>
  <c r="I19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5" i="14"/>
  <c r="I48" i="14"/>
  <c r="I49" i="14"/>
  <c r="I50" i="14"/>
  <c r="I51" i="14"/>
  <c r="I52" i="14"/>
  <c r="I53" i="14"/>
  <c r="I54" i="14"/>
  <c r="I55" i="14"/>
  <c r="I56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77" i="14"/>
  <c r="G26" i="8"/>
  <c r="G28" i="8"/>
  <c r="E20" i="8"/>
  <c r="I33" i="13"/>
  <c r="I34" i="13"/>
  <c r="E10" i="8"/>
  <c r="I33" i="18"/>
  <c r="I34" i="18"/>
  <c r="K35" i="18"/>
  <c r="F35" i="18"/>
  <c r="K12" i="17"/>
  <c r="F12" i="17"/>
  <c r="I32" i="16"/>
  <c r="I33" i="16"/>
  <c r="I34" i="16"/>
  <c r="E28" i="8"/>
  <c r="E26" i="8"/>
  <c r="E24" i="8"/>
  <c r="E22" i="8"/>
  <c r="E18" i="8"/>
  <c r="E16" i="8"/>
  <c r="E14" i="8"/>
  <c r="E12" i="8"/>
  <c r="I35" i="16"/>
  <c r="I36" i="16"/>
  <c r="K37" i="16"/>
  <c r="F37" i="16"/>
  <c r="K17" i="15"/>
  <c r="F17" i="15"/>
  <c r="K77" i="14"/>
  <c r="F77" i="14"/>
  <c r="K75" i="14"/>
  <c r="F75" i="14"/>
  <c r="K43" i="14"/>
  <c r="F43" i="14"/>
  <c r="K17" i="14"/>
  <c r="F17" i="14"/>
  <c r="K35" i="13"/>
  <c r="F35" i="13"/>
  <c r="K32" i="12"/>
  <c r="F32" i="12"/>
  <c r="K33" i="11"/>
  <c r="F33" i="11"/>
  <c r="K17" i="10"/>
  <c r="F17" i="10"/>
</calcChain>
</file>

<file path=xl/sharedStrings.xml><?xml version="1.0" encoding="utf-8"?>
<sst xmlns="http://schemas.openxmlformats.org/spreadsheetml/2006/main" count="421" uniqueCount="167">
  <si>
    <t>3M SOP Audit</t>
  </si>
  <si>
    <t>Step</t>
  </si>
  <si>
    <t>Products</t>
  </si>
  <si>
    <t>Part Number</t>
  </si>
  <si>
    <t>OR</t>
  </si>
  <si>
    <t>VOC Compliant Surface Cleaner</t>
  </si>
  <si>
    <t>Clean Damaged Area</t>
  </si>
  <si>
    <t>Initial Prep Sand</t>
  </si>
  <si>
    <t>Mix and Apply Glaze</t>
  </si>
  <si>
    <t>Platinum Plus Glaze</t>
  </si>
  <si>
    <t>Platinum Plus Glaze for DMS</t>
  </si>
  <si>
    <t>Apply Dry Guide Coat</t>
  </si>
  <si>
    <t>Dry Guide Coat</t>
  </si>
  <si>
    <t>Sand Glaze</t>
  </si>
  <si>
    <t>Final Sand and Inspect</t>
  </si>
  <si>
    <t>Small Damage Repair</t>
  </si>
  <si>
    <t>3", P320 Purple Hookit Disc</t>
  </si>
  <si>
    <t>Mix and Apply Filler</t>
  </si>
  <si>
    <t>Platinum Plus Body Filler</t>
  </si>
  <si>
    <t>Platinum Plus Body Filler for DMS</t>
  </si>
  <si>
    <t>Sand Filler</t>
  </si>
  <si>
    <t>P80E Purple Hookit Sheet Roll</t>
  </si>
  <si>
    <t>P150 Purple Hookit Sheet Roll</t>
  </si>
  <si>
    <t>P180 Purple Hookit Sheet Roll</t>
  </si>
  <si>
    <t>Express Damage Repair</t>
  </si>
  <si>
    <t>Large Damage Repair</t>
  </si>
  <si>
    <t>Initial Sand Filler</t>
  </si>
  <si>
    <t>Final Sand Filler</t>
  </si>
  <si>
    <t>P320 Purple Hookit Sheet Roll</t>
  </si>
  <si>
    <t>SHOP NAME</t>
  </si>
  <si>
    <t>FINAL SCORE</t>
  </si>
  <si>
    <t xml:space="preserve"> </t>
  </si>
  <si>
    <t>SCORE</t>
  </si>
  <si>
    <t>SHOP SCORE</t>
  </si>
  <si>
    <t xml:space="preserve">Please insert an "X" next to the products that are being used. For example: </t>
  </si>
  <si>
    <t>Substitute Product Used</t>
  </si>
  <si>
    <t>*REMINDER: If the shop is doing the step but using a different product (3M or otherwise), still mark the box with an "X" and write in the substitute product used.</t>
  </si>
  <si>
    <t>x</t>
  </si>
  <si>
    <t>3", P80E Cubitron II Hookit Disc</t>
  </si>
  <si>
    <t>6", P80E Cubitron II Hookit Disc</t>
  </si>
  <si>
    <t>4" Clean &amp; Strip XT Disc</t>
  </si>
  <si>
    <t>Pre-Cleaning</t>
  </si>
  <si>
    <t>Surface Prep</t>
  </si>
  <si>
    <t>Roloc Clean &amp; Strip XT</t>
  </si>
  <si>
    <t>Roloc Clean &amp; Strip TR</t>
  </si>
  <si>
    <t>File Belt Sander</t>
  </si>
  <si>
    <t>Scotch Brite Belt</t>
  </si>
  <si>
    <t>Pull Dents</t>
  </si>
  <si>
    <t>Preferred Dent Pulling Method &amp; Equip</t>
  </si>
  <si>
    <t>Final Prep</t>
  </si>
  <si>
    <t>Cubitron 3" 80 Grit</t>
  </si>
  <si>
    <t>Clean &amp; Inspect</t>
  </si>
  <si>
    <t>Sealer/Coating Removal</t>
  </si>
  <si>
    <t>Cubitron File Belt 80 Grit</t>
  </si>
  <si>
    <t>Separate Panels</t>
  </si>
  <si>
    <t>Panel Bond Adhesive</t>
  </si>
  <si>
    <t>Panel Bond Adhesive for DMS</t>
  </si>
  <si>
    <t>Panel Bonding</t>
  </si>
  <si>
    <t>Panel Bonding (Excluding Door Skin)</t>
  </si>
  <si>
    <t>Host Panel Prep</t>
  </si>
  <si>
    <t xml:space="preserve">Replacement Panel Prep </t>
  </si>
  <si>
    <t>(Remove E-Coat)</t>
  </si>
  <si>
    <t>Clean</t>
  </si>
  <si>
    <t>Dry Fit Panel</t>
  </si>
  <si>
    <t>Pre-Assembly NVH Replacement</t>
  </si>
  <si>
    <t>NVH Dampening Material</t>
  </si>
  <si>
    <t>Flexible Foam</t>
  </si>
  <si>
    <t>Apply Bonding Adhesive</t>
  </si>
  <si>
    <t>SMC/FRP Panel Adhesive</t>
  </si>
  <si>
    <t>Install Replacement Panel</t>
  </si>
  <si>
    <t>Adhesive Clean Up</t>
  </si>
  <si>
    <t>Rigid Pillar Foam</t>
  </si>
  <si>
    <t>Mating Flange Panel Prep</t>
  </si>
  <si>
    <t>Post Assembly Foam Replacement</t>
  </si>
  <si>
    <t>Door Skin Removal</t>
  </si>
  <si>
    <t>Parts Removal</t>
  </si>
  <si>
    <t>Side Molding Removal Tool</t>
  </si>
  <si>
    <t>Hem Flange Removal</t>
  </si>
  <si>
    <t>Disc Sander</t>
  </si>
  <si>
    <t>5" Cubitron 60 Grit</t>
  </si>
  <si>
    <t>Hem Flange Spot Weld Removal</t>
  </si>
  <si>
    <t>Cubitron File Belt, 36 Grit</t>
  </si>
  <si>
    <t>Door Skin Spot Weld Removal</t>
  </si>
  <si>
    <t>Door Skin Replacement</t>
  </si>
  <si>
    <t>Door Frame Prep</t>
  </si>
  <si>
    <t>Cubitron File Belt, 80 Grit</t>
  </si>
  <si>
    <t>Scotch-Brite Flex Belt</t>
  </si>
  <si>
    <t>Replacement Skin Prep</t>
  </si>
  <si>
    <t>Scotch-Brite Durable Flex Hand Pad</t>
  </si>
  <si>
    <t>Scotch-Brite Pro Hand Pad</t>
  </si>
  <si>
    <t>NVH Replacement</t>
  </si>
  <si>
    <t>Urethane Seam Sealer</t>
  </si>
  <si>
    <t>MSP Seam Sealer</t>
  </si>
  <si>
    <t>Install Door Skin</t>
  </si>
  <si>
    <t>Clamp &amp; Cure</t>
  </si>
  <si>
    <t>Seam Sealing</t>
  </si>
  <si>
    <t>Bare-Metal Seam Sealer</t>
  </si>
  <si>
    <t>EZ Sand Multi-Purpose Adhesive</t>
  </si>
  <si>
    <t>Bare-Metal Seam Sealer for DMS</t>
  </si>
  <si>
    <t>EZ Sand Multi-Purpose Adhesive for DMS</t>
  </si>
  <si>
    <t>Damage Repair</t>
  </si>
  <si>
    <t>Final Metal Prep</t>
  </si>
  <si>
    <t>3" Cubitron II Fibre Roloc, Grade 80</t>
  </si>
  <si>
    <t>3"  P80E Cubitron II Hookit Disc</t>
  </si>
  <si>
    <t>6" P80E Cubitron II Hookit Disc</t>
  </si>
  <si>
    <t>4" Clean &amp; Strip TR Disc</t>
  </si>
  <si>
    <t>Cubitron II Hookit Disc, P80E</t>
  </si>
  <si>
    <t>Scotch Brite Belt for File Belt Sander</t>
  </si>
  <si>
    <t>PANEL BONDING</t>
  </si>
  <si>
    <t>DOOR SKIN REMOVAL</t>
  </si>
  <si>
    <t>DOOR SKIN REPLACEMENT</t>
  </si>
  <si>
    <t>DAMAGE REPAIR</t>
  </si>
  <si>
    <t>POSSIBLE</t>
  </si>
  <si>
    <t>3M STEEL BODY REPAIR SOP AUDIT SCORECARD</t>
  </si>
  <si>
    <t>Welding &amp; Spark Protection</t>
  </si>
  <si>
    <t>Vertical Surface</t>
  </si>
  <si>
    <t>Welding &amp; Spark Deflection Paper</t>
  </si>
  <si>
    <t>Welding &amp; Spark Paper Dispenser</t>
  </si>
  <si>
    <t>Horizontal Surface</t>
  </si>
  <si>
    <t>Welding Drape</t>
  </si>
  <si>
    <t>Metal Working</t>
  </si>
  <si>
    <t>Panel Cutting</t>
  </si>
  <si>
    <t>1/32" Green Corps Cut-Off Wheel</t>
  </si>
  <si>
    <t>1/16" Green Corps Cut-Off Wheel</t>
  </si>
  <si>
    <t>36 Grit Green Corps File Belt</t>
  </si>
  <si>
    <t>Spot Weld Removal</t>
  </si>
  <si>
    <t>80 Grit Green Corps File Belt</t>
  </si>
  <si>
    <t>6A</t>
  </si>
  <si>
    <t>80 Grit Cubitron File Belt</t>
  </si>
  <si>
    <t>6B</t>
  </si>
  <si>
    <t>Scotch Brite File Belt</t>
  </si>
  <si>
    <t>7A</t>
  </si>
  <si>
    <t>MIG Plug Weld Dressing</t>
  </si>
  <si>
    <t>7B</t>
  </si>
  <si>
    <t>Continuous Weld Dressing</t>
  </si>
  <si>
    <t>Pistol Grip Sander</t>
  </si>
  <si>
    <t>80 Grit Cubitron Fibre Roloc</t>
  </si>
  <si>
    <t>Weld Cleaning</t>
  </si>
  <si>
    <t xml:space="preserve">Scotch Brite Belt </t>
  </si>
  <si>
    <t>Steel Part Replacement</t>
  </si>
  <si>
    <t>Weld Thru Primer</t>
  </si>
  <si>
    <t>Weld Thru Coating</t>
  </si>
  <si>
    <t>Weld Bonding</t>
  </si>
  <si>
    <t>Weld Bonding (Excluding Door Skin)</t>
  </si>
  <si>
    <t>Spot Weld Surface Prep</t>
  </si>
  <si>
    <t>Spot Weld</t>
  </si>
  <si>
    <t>Weld Sealing</t>
  </si>
  <si>
    <t>Apply Seam Sealer</t>
  </si>
  <si>
    <t>WELDING &amp; SPARK PROTECTION</t>
  </si>
  <si>
    <t>METAL WORKING</t>
  </si>
  <si>
    <t>STEEL PART REPLACEMENT</t>
  </si>
  <si>
    <t>WELD BONDING</t>
  </si>
  <si>
    <t>WELD SEALING</t>
  </si>
  <si>
    <t>Car Wash Soap Concentrate</t>
  </si>
  <si>
    <t>AP Cleaner &amp; Degreaser Concentrate</t>
  </si>
  <si>
    <t>Acid Brush</t>
  </si>
  <si>
    <t>Sealer Clean Up</t>
  </si>
  <si>
    <t>3", Cubitron II 180 Grit</t>
  </si>
  <si>
    <t>Platinum Select Filler</t>
  </si>
  <si>
    <t>6", Cubitron II 180 Grit</t>
  </si>
  <si>
    <t>ACTION PLAN</t>
  </si>
  <si>
    <t>SCORECARD SECTION</t>
  </si>
  <si>
    <t>WHO'S RESPONSIBLE</t>
  </si>
  <si>
    <t>DATE COMPLETE</t>
  </si>
  <si>
    <t>NOTES</t>
  </si>
  <si>
    <t>3M STEEL BODY REPAIR SOP AUDIT ACTION PLAN</t>
  </si>
  <si>
    <t>AUDIT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</si>
</sst>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sz val="12"/>
      <color theme="1"/>
      <name val="Avenir Next Regular"/>
      <family val="2"/>
    </font>
    <font>
      <sz val="12"/>
      <color theme="1"/>
      <name val="Avenir Next Regular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venir Next Regular"/>
      <family val="2"/>
    </font>
    <font>
      <b/>
      <sz val="16"/>
      <color theme="0"/>
      <name val="Avenir Next Regular"/>
    </font>
    <font>
      <b/>
      <sz val="14"/>
      <color theme="0"/>
      <name val="Avenir Next Regular"/>
    </font>
    <font>
      <b/>
      <sz val="14"/>
      <color theme="1"/>
      <name val="Avenir Next Regular"/>
    </font>
    <font>
      <b/>
      <sz val="12"/>
      <color rgb="FF000000"/>
      <name val="Avenir Next Regular"/>
    </font>
    <font>
      <i/>
      <sz val="12"/>
      <color theme="1"/>
      <name val="Avenir Next Regular"/>
    </font>
    <font>
      <b/>
      <i/>
      <sz val="12"/>
      <color theme="1"/>
      <name val="Avenir Next Regular"/>
    </font>
    <font>
      <sz val="12"/>
      <color rgb="FF000000"/>
      <name val="Avenir Next Regular"/>
    </font>
    <font>
      <b/>
      <i/>
      <sz val="12"/>
      <color rgb="FF000000"/>
      <name val="Avenir Next Regular"/>
    </font>
    <font>
      <b/>
      <sz val="11"/>
      <color theme="1"/>
      <name val="Avenir Next Regular"/>
    </font>
    <font>
      <b/>
      <sz val="14"/>
      <color rgb="FF000000"/>
      <name val="Avenir Next Regula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1001A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0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center"/>
    </xf>
    <xf numFmtId="9" fontId="6" fillId="0" borderId="1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 vertical="center"/>
    </xf>
    <xf numFmtId="9" fontId="10" fillId="2" borderId="1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/>
    <xf numFmtId="0" fontId="6" fillId="0" borderId="27" xfId="0" applyFont="1" applyBorder="1" applyAlignment="1">
      <alignment horizontal="right"/>
    </xf>
    <xf numFmtId="9" fontId="6" fillId="2" borderId="28" xfId="0" applyNumberFormat="1" applyFont="1" applyFill="1" applyBorder="1" applyAlignment="1">
      <alignment horizontal="center"/>
    </xf>
    <xf numFmtId="0" fontId="2" fillId="0" borderId="26" xfId="0" applyFont="1" applyBorder="1"/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18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5" xfId="0" applyFont="1" applyBorder="1"/>
    <xf numFmtId="0" fontId="2" fillId="0" borderId="22" xfId="0" applyFont="1" applyBorder="1"/>
    <xf numFmtId="0" fontId="6" fillId="0" borderId="9" xfId="0" applyFont="1" applyBorder="1" applyAlignment="1">
      <alignment horizontal="center"/>
    </xf>
    <xf numFmtId="0" fontId="2" fillId="0" borderId="21" xfId="0" applyFont="1" applyBorder="1"/>
    <xf numFmtId="0" fontId="6" fillId="0" borderId="7" xfId="0" applyFont="1" applyBorder="1" applyAlignment="1">
      <alignment horizontal="center"/>
    </xf>
    <xf numFmtId="0" fontId="2" fillId="0" borderId="0" xfId="0" applyFont="1" applyFill="1" applyBorder="1"/>
    <xf numFmtId="0" fontId="6" fillId="0" borderId="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" xfId="0" applyFont="1" applyFill="1" applyBorder="1"/>
    <xf numFmtId="0" fontId="2" fillId="0" borderId="32" xfId="0" applyFont="1" applyBorder="1" applyAlignment="1">
      <alignment horizontal="center"/>
    </xf>
    <xf numFmtId="0" fontId="2" fillId="0" borderId="1" xfId="0" applyFont="1" applyFill="1" applyBorder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Fill="1" applyBorder="1"/>
    <xf numFmtId="0" fontId="13" fillId="0" borderId="5" xfId="0" applyFont="1" applyBorder="1"/>
    <xf numFmtId="0" fontId="13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21" xfId="0" applyFont="1" applyBorder="1"/>
    <xf numFmtId="0" fontId="13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22" xfId="0" applyFont="1" applyBorder="1"/>
    <xf numFmtId="0" fontId="13" fillId="0" borderId="1" xfId="0" applyFont="1" applyBorder="1"/>
    <xf numFmtId="0" fontId="13" fillId="0" borderId="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3" fillId="0" borderId="34" xfId="0" applyFont="1" applyBorder="1"/>
    <xf numFmtId="0" fontId="6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9" xfId="0" applyFont="1" applyBorder="1"/>
    <xf numFmtId="0" fontId="2" fillId="0" borderId="14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0" fillId="0" borderId="17" xfId="0" applyFont="1" applyBorder="1" applyAlignment="1">
      <alignment horizontal="center"/>
    </xf>
    <xf numFmtId="0" fontId="2" fillId="0" borderId="4" xfId="0" applyFont="1" applyBorder="1"/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29" xfId="0" applyFont="1" applyBorder="1"/>
    <xf numFmtId="0" fontId="2" fillId="0" borderId="34" xfId="0" applyFont="1" applyBorder="1"/>
    <xf numFmtId="0" fontId="2" fillId="0" borderId="1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" fillId="0" borderId="0" xfId="0" applyFont="1"/>
    <xf numFmtId="0" fontId="15" fillId="0" borderId="36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40" xfId="0" applyFont="1" applyBorder="1"/>
    <xf numFmtId="1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1" fontId="13" fillId="0" borderId="0" xfId="0" applyNumberFormat="1" applyFont="1"/>
    <xf numFmtId="14" fontId="10" fillId="0" borderId="25" xfId="0" applyNumberFormat="1" applyFont="1" applyBorder="1" applyAlignment="1">
      <alignment horizontal="center" vertical="center"/>
    </xf>
  </cellXfs>
  <cellStyles count="40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287866</xdr:colOff>
      <xdr:row>0</xdr:row>
      <xdr:rowOff>84670</xdr:rowOff>
    </xdr:from>
    <xdr:to>
      <xdr:col>3</xdr:col>
      <xdr:colOff>186266</xdr:colOff>
      <xdr:row>3</xdr:row>
      <xdr:rowOff>189656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066" y="84670"/>
          <a:ext cx="1930400" cy="7653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389463</xdr:colOff>
      <xdr:row>0</xdr:row>
      <xdr:rowOff>16936</xdr:rowOff>
    </xdr:from>
    <xdr:to>
      <xdr:col>6</xdr:col>
      <xdr:colOff>372529</xdr:colOff>
      <xdr:row>3</xdr:row>
      <xdr:rowOff>172722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5363" y="16936"/>
          <a:ext cx="1926166" cy="765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8"/>
  <sheetViews>
    <sheetView tabSelected="1" zoomScale="150" zoomScaleNormal="150" zoomScalePageLayoutView="150" workbookViewId="0">
      <selection activeCell="I13" sqref="I13"/>
    </sheetView>
  </sheetViews>
  <sheetFormatPr baseColWidth="10" defaultColWidth="11" defaultRowHeight="17" x14ac:dyDescent="0"/>
  <cols>
    <col min="1" max="5" width="13.33203125" style="1" customWidth="1"/>
    <col min="6" max="6" width="11" style="1"/>
    <col min="7" max="8" width="11" style="1" hidden="1" customWidth="1"/>
    <col min="9" max="9" width="11" style="1"/>
    <col min="10" max="10" width="10.83203125" style="2" customWidth="1"/>
    <col min="11" max="11" width="10.83203125" style="1" customWidth="1"/>
    <col min="12" max="16384" width="11" style="1"/>
  </cols>
  <sheetData>
    <row r="1" spans="1:8">
      <c r="A1" s="102"/>
      <c r="B1" s="102"/>
      <c r="C1" s="102"/>
      <c r="D1" s="102"/>
      <c r="E1" s="102"/>
    </row>
    <row r="2" spans="1:8">
      <c r="A2" s="102"/>
      <c r="B2" s="102"/>
      <c r="C2" s="102"/>
      <c r="D2" s="102"/>
      <c r="E2" s="102"/>
    </row>
    <row r="3" spans="1:8">
      <c r="A3" s="102"/>
      <c r="B3" s="102"/>
      <c r="C3" s="102"/>
      <c r="D3" s="102"/>
      <c r="E3" s="102"/>
    </row>
    <row r="4" spans="1:8">
      <c r="A4" s="102"/>
      <c r="B4" s="102"/>
      <c r="C4" s="102"/>
      <c r="D4" s="102"/>
      <c r="E4" s="102"/>
    </row>
    <row r="5" spans="1:8">
      <c r="A5" s="103" t="s">
        <v>113</v>
      </c>
      <c r="B5" s="104"/>
      <c r="C5" s="104"/>
      <c r="D5" s="104"/>
      <c r="E5" s="104"/>
    </row>
    <row r="6" spans="1:8">
      <c r="A6" s="104"/>
      <c r="B6" s="104"/>
      <c r="C6" s="104"/>
      <c r="D6" s="104"/>
      <c r="E6" s="104"/>
    </row>
    <row r="7" spans="1:8" ht="20">
      <c r="A7" s="105" t="s">
        <v>29</v>
      </c>
      <c r="B7" s="106"/>
      <c r="C7" s="106"/>
      <c r="D7" s="106"/>
      <c r="E7" s="106"/>
    </row>
    <row r="8" spans="1:8" ht="21" thickBot="1">
      <c r="A8" s="129"/>
      <c r="B8" s="130" t="s">
        <v>166</v>
      </c>
      <c r="C8" s="133"/>
      <c r="D8" s="133"/>
      <c r="E8" s="131"/>
      <c r="F8" s="92"/>
      <c r="G8" s="92"/>
      <c r="H8" s="132"/>
    </row>
    <row r="9" spans="1:8">
      <c r="G9" s="3" t="s">
        <v>33</v>
      </c>
      <c r="H9" s="3" t="s">
        <v>112</v>
      </c>
    </row>
    <row r="10" spans="1:8">
      <c r="A10" s="100" t="s">
        <v>148</v>
      </c>
      <c r="B10" s="100"/>
      <c r="C10" s="100"/>
      <c r="E10" s="4">
        <f>G10/H10</f>
        <v>0</v>
      </c>
      <c r="G10" s="3">
        <f>'Welding &amp; Spark'!I12</f>
        <v>0</v>
      </c>
      <c r="H10" s="3">
        <f>'Welding &amp; Spark'!J12</f>
        <v>4</v>
      </c>
    </row>
    <row r="11" spans="1:8">
      <c r="G11" s="3"/>
      <c r="H11" s="3"/>
    </row>
    <row r="12" spans="1:8">
      <c r="A12" s="100" t="s">
        <v>149</v>
      </c>
      <c r="B12" s="100"/>
      <c r="C12" s="100"/>
      <c r="E12" s="5">
        <f>G12/H12</f>
        <v>0</v>
      </c>
      <c r="G12" s="1">
        <f>'Metal Working'!I17</f>
        <v>0</v>
      </c>
      <c r="H12" s="1">
        <f>'Metal Working'!J17</f>
        <v>5</v>
      </c>
    </row>
    <row r="14" spans="1:8">
      <c r="A14" s="100" t="s">
        <v>150</v>
      </c>
      <c r="B14" s="100"/>
      <c r="C14" s="100"/>
      <c r="E14" s="5">
        <f>G14/H14</f>
        <v>0</v>
      </c>
      <c r="G14" s="1">
        <f>'Steel Part Replacement'!I33</f>
        <v>0</v>
      </c>
      <c r="H14" s="1">
        <f>'Steel Part Replacement'!J33</f>
        <v>17</v>
      </c>
    </row>
    <row r="16" spans="1:8">
      <c r="A16" s="100" t="s">
        <v>108</v>
      </c>
      <c r="B16" s="100"/>
      <c r="C16" s="100"/>
      <c r="E16" s="5">
        <f>G16/H16</f>
        <v>0</v>
      </c>
      <c r="G16" s="1">
        <f>'Panel Bonding'!I32</f>
        <v>0</v>
      </c>
      <c r="H16" s="1">
        <f>'Panel Bonding'!J32</f>
        <v>14</v>
      </c>
    </row>
    <row r="17" spans="1:8">
      <c r="A17" s="6"/>
      <c r="B17" s="6"/>
      <c r="C17" s="6"/>
      <c r="E17" s="7"/>
    </row>
    <row r="18" spans="1:8">
      <c r="A18" s="100" t="s">
        <v>151</v>
      </c>
      <c r="B18" s="100"/>
      <c r="C18" s="100"/>
      <c r="E18" s="5">
        <f>G18/H18</f>
        <v>0</v>
      </c>
      <c r="G18" s="1">
        <f>'Weld Bonding'!I35</f>
        <v>0</v>
      </c>
      <c r="H18" s="1">
        <f>'Weld Bonding'!J35</f>
        <v>17</v>
      </c>
    </row>
    <row r="19" spans="1:8">
      <c r="A19" s="6"/>
      <c r="B19" s="6"/>
      <c r="C19" s="6"/>
      <c r="E19" s="7"/>
    </row>
    <row r="20" spans="1:8">
      <c r="A20" s="100" t="s">
        <v>152</v>
      </c>
      <c r="B20" s="100"/>
      <c r="C20" s="100"/>
      <c r="E20" s="5">
        <f>G20/H20</f>
        <v>0</v>
      </c>
      <c r="G20" s="1">
        <f>'Weld Sealing'!I35</f>
        <v>0</v>
      </c>
      <c r="H20" s="1">
        <f>'Weld Sealing'!J35</f>
        <v>17</v>
      </c>
    </row>
    <row r="21" spans="1:8">
      <c r="A21" s="6"/>
      <c r="B21" s="6"/>
      <c r="C21" s="6"/>
      <c r="E21" s="7"/>
    </row>
    <row r="22" spans="1:8">
      <c r="A22" s="100" t="s">
        <v>109</v>
      </c>
      <c r="B22" s="100"/>
      <c r="C22" s="100"/>
      <c r="E22" s="5">
        <f>G22/H22</f>
        <v>0</v>
      </c>
      <c r="G22" s="1">
        <f>'Door Skin Removal'!I17</f>
        <v>0</v>
      </c>
      <c r="H22" s="1">
        <f>'Door Skin Removal'!J17</f>
        <v>9</v>
      </c>
    </row>
    <row r="23" spans="1:8">
      <c r="A23" s="6"/>
      <c r="B23" s="6"/>
      <c r="C23" s="6"/>
      <c r="E23" s="7"/>
    </row>
    <row r="24" spans="1:8">
      <c r="A24" s="100" t="s">
        <v>110</v>
      </c>
      <c r="B24" s="100"/>
      <c r="C24" s="100"/>
      <c r="E24" s="5">
        <f>G24/H24</f>
        <v>0</v>
      </c>
      <c r="G24" s="1">
        <f>'Door Skin Replacement'!I37</f>
        <v>0</v>
      </c>
      <c r="H24" s="1">
        <f>'Door Skin Replacement'!J37</f>
        <v>11</v>
      </c>
    </row>
    <row r="26" spans="1:8">
      <c r="A26" s="107" t="s">
        <v>111</v>
      </c>
      <c r="B26" s="107"/>
      <c r="C26" s="107"/>
      <c r="E26" s="5">
        <f>G26/H26</f>
        <v>0</v>
      </c>
      <c r="G26" s="1">
        <f>'Damage Repair'!I77</f>
        <v>0</v>
      </c>
      <c r="H26" s="1">
        <f>'Damage Repair'!J77</f>
        <v>33</v>
      </c>
    </row>
    <row r="27" spans="1:8" ht="18" thickBot="1"/>
    <row r="28" spans="1:8" ht="18" thickBot="1">
      <c r="A28" s="101" t="s">
        <v>33</v>
      </c>
      <c r="B28" s="101"/>
      <c r="C28" s="101"/>
      <c r="E28" s="8">
        <f>G28/H28</f>
        <v>0</v>
      </c>
      <c r="G28" s="1">
        <f>SUM(G10:G26)</f>
        <v>0</v>
      </c>
      <c r="H28" s="1">
        <f>SUM(H10:H26)</f>
        <v>127</v>
      </c>
    </row>
  </sheetData>
  <mergeCells count="14">
    <mergeCell ref="A14:C14"/>
    <mergeCell ref="A16:C16"/>
    <mergeCell ref="A28:C28"/>
    <mergeCell ref="A12:C12"/>
    <mergeCell ref="A1:E4"/>
    <mergeCell ref="A5:E6"/>
    <mergeCell ref="A7:E7"/>
    <mergeCell ref="A18:C18"/>
    <mergeCell ref="A22:C22"/>
    <mergeCell ref="A24:C24"/>
    <mergeCell ref="A26:C26"/>
    <mergeCell ref="A10:C10"/>
    <mergeCell ref="A20:C20"/>
    <mergeCell ref="C8:D8"/>
  </mergeCells>
  <phoneticPr fontId="5" type="noConversion"/>
  <printOptions horizontalCentered="1" verticalCentered="1"/>
  <pageMargins left="0.5" right="0.5" top="0.5" bottom="0.5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7"/>
  <sheetViews>
    <sheetView zoomScale="150" zoomScaleNormal="150" zoomScalePageLayoutView="150" workbookViewId="0">
      <selection activeCell="G22" sqref="G22"/>
    </sheetView>
  </sheetViews>
  <sheetFormatPr baseColWidth="10" defaultColWidth="11" defaultRowHeight="17" x14ac:dyDescent="0"/>
  <cols>
    <col min="1" max="1" width="2.6640625" style="3" customWidth="1"/>
    <col min="2" max="2" width="24" style="1" bestFit="1" customWidth="1"/>
    <col min="3" max="3" width="38.83203125" style="1" bestFit="1" customWidth="1"/>
    <col min="4" max="4" width="13.5" style="1" bestFit="1" customWidth="1"/>
    <col min="5" max="5" width="14.33203125" style="6" bestFit="1" customWidth="1"/>
    <col min="6" max="6" width="11" style="6"/>
    <col min="7" max="7" width="24.5" style="1" bestFit="1" customWidth="1"/>
    <col min="8" max="8" width="10.83203125" style="1" customWidth="1"/>
    <col min="9" max="11" width="10.83203125" style="1" hidden="1" customWidth="1"/>
    <col min="12" max="12" width="10.83203125" style="1" customWidth="1"/>
    <col min="13" max="16384" width="11" style="1"/>
  </cols>
  <sheetData>
    <row r="1" spans="1:9" ht="23">
      <c r="A1" s="109" t="s">
        <v>0</v>
      </c>
      <c r="B1" s="109"/>
      <c r="C1" s="109"/>
      <c r="D1" s="109"/>
      <c r="E1" s="109"/>
      <c r="F1" s="109"/>
      <c r="G1" s="109"/>
    </row>
    <row r="2" spans="1:9" ht="15" customHeight="1">
      <c r="A2" s="110"/>
      <c r="B2" s="110"/>
      <c r="C2" s="110"/>
      <c r="D2" s="110"/>
      <c r="E2" s="110"/>
      <c r="F2" s="110"/>
      <c r="G2" s="110"/>
    </row>
    <row r="3" spans="1:9" ht="21" thickBot="1">
      <c r="A3" s="104" t="s">
        <v>83</v>
      </c>
      <c r="B3" s="104"/>
      <c r="C3" s="104"/>
      <c r="D3" s="104"/>
      <c r="E3" s="104"/>
      <c r="F3" s="104"/>
      <c r="G3" s="104"/>
    </row>
    <row r="4" spans="1:9">
      <c r="A4" s="111" t="s">
        <v>83</v>
      </c>
      <c r="B4" s="112"/>
      <c r="C4" s="112"/>
      <c r="D4" s="112"/>
      <c r="E4" s="9"/>
      <c r="F4" s="9"/>
      <c r="G4" s="10"/>
      <c r="H4" s="11"/>
    </row>
    <row r="5" spans="1:9">
      <c r="A5" s="113" t="s">
        <v>1</v>
      </c>
      <c r="B5" s="114"/>
      <c r="C5" s="12" t="s">
        <v>2</v>
      </c>
      <c r="D5" s="12" t="s">
        <v>3</v>
      </c>
      <c r="E5" s="13"/>
      <c r="F5" s="13"/>
      <c r="G5" s="14" t="s">
        <v>35</v>
      </c>
      <c r="H5" s="11"/>
    </row>
    <row r="6" spans="1:9">
      <c r="A6" s="15">
        <v>1</v>
      </c>
      <c r="B6" s="16" t="s">
        <v>84</v>
      </c>
      <c r="C6" s="16" t="s">
        <v>45</v>
      </c>
      <c r="D6" s="17">
        <v>28366</v>
      </c>
      <c r="E6" s="58"/>
      <c r="F6" s="13"/>
      <c r="G6" s="19"/>
      <c r="H6" s="11"/>
      <c r="I6" s="1">
        <f>IF(E6="X",1,0)</f>
        <v>0</v>
      </c>
    </row>
    <row r="7" spans="1:9">
      <c r="A7" s="20"/>
      <c r="B7" s="11"/>
      <c r="C7" s="11" t="s">
        <v>85</v>
      </c>
      <c r="D7" s="21">
        <v>33440</v>
      </c>
      <c r="E7" s="58"/>
      <c r="F7" s="13"/>
      <c r="G7" s="19"/>
      <c r="H7" s="11"/>
      <c r="I7" s="1">
        <f t="shared" ref="I7:I36" si="0">IF(E7="X",1,0)</f>
        <v>0</v>
      </c>
    </row>
    <row r="8" spans="1:9">
      <c r="A8" s="20"/>
      <c r="B8" s="11"/>
      <c r="C8" s="11" t="s">
        <v>86</v>
      </c>
      <c r="D8" s="21">
        <v>64475</v>
      </c>
      <c r="E8" s="58"/>
      <c r="F8" s="13"/>
      <c r="G8" s="19"/>
      <c r="H8" s="11"/>
      <c r="I8" s="1">
        <f t="shared" si="0"/>
        <v>0</v>
      </c>
    </row>
    <row r="9" spans="1:9">
      <c r="A9" s="40">
        <v>2</v>
      </c>
      <c r="B9" s="24" t="s">
        <v>62</v>
      </c>
      <c r="C9" s="16" t="s">
        <v>5</v>
      </c>
      <c r="D9" s="25"/>
      <c r="E9" s="58"/>
      <c r="F9" s="13"/>
      <c r="G9" s="19"/>
      <c r="I9" s="1">
        <f t="shared" si="0"/>
        <v>0</v>
      </c>
    </row>
    <row r="10" spans="1:9">
      <c r="A10" s="15">
        <v>3</v>
      </c>
      <c r="B10" s="16" t="s">
        <v>87</v>
      </c>
      <c r="C10" s="16" t="s">
        <v>88</v>
      </c>
      <c r="D10" s="17">
        <v>64659</v>
      </c>
      <c r="E10" s="59"/>
      <c r="F10" s="13"/>
      <c r="G10" s="42"/>
      <c r="I10" s="1">
        <f t="shared" si="0"/>
        <v>0</v>
      </c>
    </row>
    <row r="11" spans="1:9">
      <c r="A11" s="20"/>
      <c r="B11" s="11"/>
      <c r="C11" s="32" t="s">
        <v>4</v>
      </c>
      <c r="D11" s="33"/>
      <c r="E11" s="43"/>
      <c r="F11" s="13"/>
      <c r="G11" s="44"/>
      <c r="I11" s="1">
        <f t="shared" si="0"/>
        <v>0</v>
      </c>
    </row>
    <row r="12" spans="1:9" s="11" customFormat="1">
      <c r="A12" s="35"/>
      <c r="B12" s="36"/>
      <c r="C12" s="57" t="s">
        <v>89</v>
      </c>
      <c r="D12" s="37">
        <v>64926</v>
      </c>
      <c r="E12" s="52"/>
      <c r="F12" s="13"/>
      <c r="G12" s="53"/>
      <c r="I12" s="1">
        <f t="shared" si="0"/>
        <v>0</v>
      </c>
    </row>
    <row r="13" spans="1:9">
      <c r="A13" s="15">
        <v>4</v>
      </c>
      <c r="B13" s="16" t="s">
        <v>63</v>
      </c>
      <c r="C13" s="16"/>
      <c r="D13" s="33"/>
      <c r="E13" s="26"/>
      <c r="F13" s="13"/>
      <c r="G13" s="19"/>
      <c r="I13" s="1">
        <f t="shared" si="0"/>
        <v>0</v>
      </c>
    </row>
    <row r="14" spans="1:9">
      <c r="A14" s="15">
        <v>5</v>
      </c>
      <c r="B14" s="16" t="s">
        <v>90</v>
      </c>
      <c r="C14" s="16" t="s">
        <v>65</v>
      </c>
      <c r="D14" s="77">
        <v>4274</v>
      </c>
      <c r="E14" s="18"/>
      <c r="F14" s="13"/>
      <c r="G14" s="42"/>
      <c r="I14" s="1">
        <f t="shared" si="0"/>
        <v>0</v>
      </c>
    </row>
    <row r="15" spans="1:9">
      <c r="A15" s="20"/>
      <c r="B15" s="11"/>
      <c r="C15" s="32" t="s">
        <v>4</v>
      </c>
      <c r="D15" s="33"/>
      <c r="E15" s="43"/>
      <c r="F15" s="13"/>
      <c r="G15" s="44"/>
      <c r="I15" s="1">
        <f t="shared" si="0"/>
        <v>0</v>
      </c>
    </row>
    <row r="16" spans="1:9">
      <c r="A16" s="20"/>
      <c r="B16" s="11"/>
      <c r="C16" s="51" t="s">
        <v>91</v>
      </c>
      <c r="D16" s="33">
        <v>8361</v>
      </c>
      <c r="E16" s="45"/>
      <c r="F16" s="13"/>
      <c r="G16" s="22"/>
      <c r="I16" s="1">
        <f t="shared" si="0"/>
        <v>0</v>
      </c>
    </row>
    <row r="17" spans="1:9">
      <c r="A17" s="20"/>
      <c r="B17" s="11"/>
      <c r="C17" s="32" t="s">
        <v>4</v>
      </c>
      <c r="D17" s="33"/>
      <c r="E17" s="43"/>
      <c r="F17" s="13"/>
      <c r="G17" s="44"/>
      <c r="I17" s="1">
        <f t="shared" si="0"/>
        <v>0</v>
      </c>
    </row>
    <row r="18" spans="1:9">
      <c r="A18" s="35"/>
      <c r="B18" s="36"/>
      <c r="C18" s="51" t="s">
        <v>92</v>
      </c>
      <c r="D18" s="21">
        <v>8370</v>
      </c>
      <c r="E18" s="48"/>
      <c r="F18" s="13"/>
      <c r="G18" s="78"/>
      <c r="I18" s="1">
        <f t="shared" si="0"/>
        <v>0</v>
      </c>
    </row>
    <row r="19" spans="1:9">
      <c r="A19" s="15">
        <v>6</v>
      </c>
      <c r="B19" s="55" t="s">
        <v>67</v>
      </c>
      <c r="C19" s="16" t="s">
        <v>55</v>
      </c>
      <c r="D19" s="17">
        <v>8115</v>
      </c>
      <c r="E19" s="18"/>
      <c r="F19" s="13"/>
      <c r="G19" s="49"/>
      <c r="I19" s="1">
        <f t="shared" si="0"/>
        <v>0</v>
      </c>
    </row>
    <row r="20" spans="1:9">
      <c r="A20" s="20"/>
      <c r="B20" s="11"/>
      <c r="C20" s="32" t="s">
        <v>4</v>
      </c>
      <c r="D20" s="33"/>
      <c r="E20" s="43"/>
      <c r="F20" s="13"/>
      <c r="G20" s="47"/>
      <c r="I20" s="1">
        <f t="shared" si="0"/>
        <v>0</v>
      </c>
    </row>
    <row r="21" spans="1:9">
      <c r="A21" s="20"/>
      <c r="B21" s="11"/>
      <c r="C21" s="11" t="s">
        <v>56</v>
      </c>
      <c r="D21" s="21">
        <v>58115</v>
      </c>
      <c r="E21" s="45"/>
      <c r="F21" s="13"/>
      <c r="G21" s="49"/>
      <c r="I21" s="1">
        <f t="shared" si="0"/>
        <v>0</v>
      </c>
    </row>
    <row r="22" spans="1:9">
      <c r="A22" s="20"/>
      <c r="B22" s="11"/>
      <c r="C22" s="32" t="s">
        <v>4</v>
      </c>
      <c r="D22" s="33"/>
      <c r="E22" s="43"/>
      <c r="F22" s="13"/>
      <c r="G22" s="47"/>
      <c r="I22" s="1">
        <f t="shared" si="0"/>
        <v>0</v>
      </c>
    </row>
    <row r="23" spans="1:9">
      <c r="A23" s="35"/>
      <c r="B23" s="36"/>
      <c r="C23" s="57" t="s">
        <v>68</v>
      </c>
      <c r="D23" s="37">
        <v>8219</v>
      </c>
      <c r="E23" s="48"/>
      <c r="F23" s="13"/>
      <c r="G23" s="49"/>
      <c r="I23" s="1">
        <f t="shared" si="0"/>
        <v>0</v>
      </c>
    </row>
    <row r="24" spans="1:9">
      <c r="A24" s="40">
        <v>7</v>
      </c>
      <c r="B24" s="24" t="s">
        <v>93</v>
      </c>
      <c r="C24" s="61"/>
      <c r="D24" s="25"/>
      <c r="E24" s="48"/>
      <c r="F24" s="13"/>
      <c r="G24" s="49"/>
      <c r="I24" s="1">
        <f t="shared" si="0"/>
        <v>0</v>
      </c>
    </row>
    <row r="25" spans="1:9">
      <c r="A25" s="20">
        <v>8</v>
      </c>
      <c r="B25" s="11" t="s">
        <v>94</v>
      </c>
      <c r="C25" s="51"/>
      <c r="D25" s="33"/>
      <c r="E25" s="48"/>
      <c r="F25" s="13"/>
      <c r="G25" s="49"/>
      <c r="I25" s="1">
        <f t="shared" si="0"/>
        <v>0</v>
      </c>
    </row>
    <row r="26" spans="1:9">
      <c r="A26" s="15">
        <v>9</v>
      </c>
      <c r="B26" s="16" t="s">
        <v>95</v>
      </c>
      <c r="C26" s="55" t="s">
        <v>91</v>
      </c>
      <c r="D26" s="17">
        <v>8361</v>
      </c>
      <c r="E26" s="45"/>
      <c r="F26" s="13"/>
      <c r="G26" s="49"/>
      <c r="I26" s="1">
        <f t="shared" si="0"/>
        <v>0</v>
      </c>
    </row>
    <row r="27" spans="1:9">
      <c r="A27" s="20"/>
      <c r="B27" s="11"/>
      <c r="C27" s="32" t="s">
        <v>4</v>
      </c>
      <c r="D27" s="33"/>
      <c r="E27" s="43"/>
      <c r="F27" s="13"/>
      <c r="G27" s="47"/>
      <c r="I27" s="1">
        <f t="shared" si="0"/>
        <v>0</v>
      </c>
    </row>
    <row r="28" spans="1:9">
      <c r="A28" s="20"/>
      <c r="B28" s="11"/>
      <c r="C28" s="51" t="s">
        <v>92</v>
      </c>
      <c r="D28" s="21">
        <v>8370</v>
      </c>
      <c r="E28" s="45"/>
      <c r="F28" s="13"/>
      <c r="G28" s="49"/>
      <c r="I28" s="1">
        <f t="shared" si="0"/>
        <v>0</v>
      </c>
    </row>
    <row r="29" spans="1:9">
      <c r="A29" s="20"/>
      <c r="B29" s="11"/>
      <c r="C29" s="32" t="s">
        <v>4</v>
      </c>
      <c r="D29" s="33"/>
      <c r="E29" s="43"/>
      <c r="F29" s="13"/>
      <c r="G29" s="47"/>
      <c r="I29" s="1">
        <f t="shared" si="0"/>
        <v>0</v>
      </c>
    </row>
    <row r="30" spans="1:9">
      <c r="A30" s="20"/>
      <c r="B30" s="11"/>
      <c r="C30" s="51" t="s">
        <v>96</v>
      </c>
      <c r="D30" s="21">
        <v>8310</v>
      </c>
      <c r="E30" s="45"/>
      <c r="F30" s="13"/>
      <c r="G30" s="49"/>
      <c r="I30" s="1">
        <f t="shared" si="0"/>
        <v>0</v>
      </c>
    </row>
    <row r="31" spans="1:9">
      <c r="A31" s="20"/>
      <c r="B31" s="11"/>
      <c r="C31" s="68" t="s">
        <v>4</v>
      </c>
      <c r="D31" s="33"/>
      <c r="E31" s="43"/>
      <c r="F31" s="13"/>
      <c r="G31" s="47"/>
      <c r="I31" s="1">
        <f t="shared" si="0"/>
        <v>0</v>
      </c>
    </row>
    <row r="32" spans="1:9">
      <c r="A32" s="20"/>
      <c r="B32" s="11"/>
      <c r="C32" s="51" t="s">
        <v>98</v>
      </c>
      <c r="D32" s="21">
        <v>58310</v>
      </c>
      <c r="E32" s="45"/>
      <c r="F32" s="13"/>
      <c r="G32" s="49"/>
      <c r="I32" s="1">
        <f t="shared" si="0"/>
        <v>0</v>
      </c>
    </row>
    <row r="33" spans="1:11">
      <c r="A33" s="20"/>
      <c r="B33" s="11"/>
      <c r="C33" s="68" t="s">
        <v>4</v>
      </c>
      <c r="D33" s="33"/>
      <c r="E33" s="43"/>
      <c r="F33" s="13"/>
      <c r="G33" s="47"/>
      <c r="I33" s="1">
        <f t="shared" si="0"/>
        <v>0</v>
      </c>
    </row>
    <row r="34" spans="1:11">
      <c r="A34" s="20"/>
      <c r="B34" s="11"/>
      <c r="C34" s="11" t="s">
        <v>97</v>
      </c>
      <c r="D34" s="21">
        <v>5887</v>
      </c>
      <c r="E34" s="45"/>
      <c r="F34" s="13"/>
      <c r="G34" s="49"/>
      <c r="I34" s="1">
        <f t="shared" si="0"/>
        <v>0</v>
      </c>
    </row>
    <row r="35" spans="1:11">
      <c r="A35" s="20"/>
      <c r="B35" s="11"/>
      <c r="C35" s="68" t="s">
        <v>4</v>
      </c>
      <c r="D35" s="33"/>
      <c r="E35" s="43"/>
      <c r="F35" s="13"/>
      <c r="G35" s="47"/>
      <c r="I35" s="1">
        <f t="shared" si="0"/>
        <v>0</v>
      </c>
    </row>
    <row r="36" spans="1:11" ht="18" thickBot="1">
      <c r="A36" s="35"/>
      <c r="B36" s="57"/>
      <c r="C36" s="36" t="s">
        <v>99</v>
      </c>
      <c r="D36" s="37">
        <v>55887</v>
      </c>
      <c r="E36" s="48"/>
      <c r="F36" s="13"/>
      <c r="G36" s="49"/>
      <c r="I36" s="1">
        <f t="shared" si="0"/>
        <v>0</v>
      </c>
    </row>
    <row r="37" spans="1:11" ht="18" thickBot="1">
      <c r="A37" s="27"/>
      <c r="B37" s="28"/>
      <c r="C37" s="28"/>
      <c r="D37" s="28"/>
      <c r="E37" s="29" t="s">
        <v>30</v>
      </c>
      <c r="F37" s="30">
        <f>K37</f>
        <v>0</v>
      </c>
      <c r="G37" s="31"/>
      <c r="I37" s="1">
        <f>SUM(I6:I36)</f>
        <v>0</v>
      </c>
      <c r="J37" s="1">
        <v>11</v>
      </c>
      <c r="K37" s="1">
        <f>I37/J37</f>
        <v>0</v>
      </c>
    </row>
  </sheetData>
  <mergeCells count="5">
    <mergeCell ref="A1:G1"/>
    <mergeCell ref="A2:G2"/>
    <mergeCell ref="A3:G3"/>
    <mergeCell ref="A4:D4"/>
    <mergeCell ref="A5:B5"/>
  </mergeCells>
  <phoneticPr fontId="5" type="noConversion"/>
  <printOptions horizontalCentered="1" verticalCentered="1"/>
  <pageMargins left="0.75" right="0.75" top="1" bottom="1" header="0.5" footer="0.5"/>
  <pageSetup scale="6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77"/>
  <sheetViews>
    <sheetView topLeftCell="A53" zoomScale="125" zoomScaleNormal="125" zoomScalePageLayoutView="125" workbookViewId="0">
      <selection activeCell="A9" sqref="A9:C9"/>
    </sheetView>
  </sheetViews>
  <sheetFormatPr baseColWidth="10" defaultColWidth="11" defaultRowHeight="17" x14ac:dyDescent="0"/>
  <cols>
    <col min="1" max="1" width="2.6640625" style="3" customWidth="1"/>
    <col min="2" max="2" width="21.83203125" style="1" bestFit="1" customWidth="1"/>
    <col min="3" max="3" width="35.1640625" style="1" bestFit="1" customWidth="1"/>
    <col min="4" max="4" width="13.6640625" style="1" bestFit="1" customWidth="1"/>
    <col min="5" max="5" width="14.5" style="6" bestFit="1" customWidth="1"/>
    <col min="6" max="6" width="11" style="3"/>
    <col min="7" max="7" width="24.5" style="1" bestFit="1" customWidth="1"/>
    <col min="8" max="8" width="10.83203125" style="1" customWidth="1"/>
    <col min="9" max="11" width="10.83203125" style="1" hidden="1" customWidth="1"/>
    <col min="12" max="12" width="10.83203125" style="1" customWidth="1"/>
    <col min="13" max="16384" width="11" style="1"/>
  </cols>
  <sheetData>
    <row r="1" spans="1:9" ht="23">
      <c r="A1" s="109" t="s">
        <v>0</v>
      </c>
      <c r="B1" s="109"/>
      <c r="C1" s="109"/>
      <c r="D1" s="109"/>
      <c r="E1" s="109"/>
      <c r="F1" s="109"/>
      <c r="G1" s="109"/>
    </row>
    <row r="2" spans="1:9" ht="20">
      <c r="A2" s="110"/>
      <c r="B2" s="110"/>
      <c r="C2" s="110"/>
      <c r="D2" s="110"/>
      <c r="E2" s="110"/>
      <c r="F2" s="110"/>
      <c r="G2" s="110"/>
    </row>
    <row r="3" spans="1:9" ht="21" thickBot="1">
      <c r="A3" s="104" t="s">
        <v>100</v>
      </c>
      <c r="B3" s="104"/>
      <c r="C3" s="104"/>
      <c r="D3" s="104"/>
      <c r="E3" s="104"/>
      <c r="F3" s="104"/>
      <c r="G3" s="104"/>
    </row>
    <row r="4" spans="1:9">
      <c r="A4" s="111" t="s">
        <v>24</v>
      </c>
      <c r="B4" s="112"/>
      <c r="C4" s="112"/>
      <c r="D4" s="112"/>
      <c r="E4" s="9"/>
      <c r="F4" s="79"/>
      <c r="G4" s="10"/>
    </row>
    <row r="5" spans="1:9">
      <c r="A5" s="113" t="s">
        <v>1</v>
      </c>
      <c r="B5" s="114"/>
      <c r="C5" s="80" t="s">
        <v>2</v>
      </c>
      <c r="D5" s="12" t="s">
        <v>3</v>
      </c>
      <c r="E5" s="13"/>
      <c r="F5" s="33"/>
      <c r="G5" s="81" t="s">
        <v>35</v>
      </c>
    </row>
    <row r="6" spans="1:9">
      <c r="A6" s="40">
        <v>1</v>
      </c>
      <c r="B6" s="24" t="s">
        <v>6</v>
      </c>
      <c r="C6" s="24" t="s">
        <v>5</v>
      </c>
      <c r="D6" s="82"/>
      <c r="E6" s="26"/>
      <c r="F6" s="33"/>
      <c r="G6" s="83"/>
      <c r="I6" s="1">
        <f>IF(E6="X", 1,0)</f>
        <v>0</v>
      </c>
    </row>
    <row r="7" spans="1:9">
      <c r="A7" s="40">
        <v>2</v>
      </c>
      <c r="B7" s="24" t="s">
        <v>7</v>
      </c>
      <c r="C7" s="24" t="s">
        <v>157</v>
      </c>
      <c r="D7" s="25">
        <v>31364</v>
      </c>
      <c r="E7" s="26"/>
      <c r="F7" s="33"/>
      <c r="G7" s="83"/>
      <c r="I7" s="1">
        <f t="shared" ref="I7:I16" si="0">IF(E7="X", 1,0)</f>
        <v>0</v>
      </c>
    </row>
    <row r="8" spans="1:9">
      <c r="A8" s="15">
        <v>3</v>
      </c>
      <c r="B8" s="16" t="s">
        <v>8</v>
      </c>
      <c r="C8" s="16" t="s">
        <v>9</v>
      </c>
      <c r="D8" s="17">
        <v>31180</v>
      </c>
      <c r="E8" s="26"/>
      <c r="F8" s="33"/>
      <c r="G8" s="84"/>
      <c r="I8" s="1">
        <f t="shared" si="0"/>
        <v>0</v>
      </c>
    </row>
    <row r="9" spans="1:9">
      <c r="A9" s="20"/>
      <c r="B9" s="11"/>
      <c r="C9" s="32" t="s">
        <v>4</v>
      </c>
      <c r="D9" s="21"/>
      <c r="E9" s="13"/>
      <c r="F9" s="33"/>
      <c r="G9" s="85"/>
      <c r="I9" s="1">
        <f t="shared" si="0"/>
        <v>0</v>
      </c>
    </row>
    <row r="10" spans="1:9">
      <c r="A10" s="35"/>
      <c r="B10" s="36"/>
      <c r="C10" s="36" t="s">
        <v>10</v>
      </c>
      <c r="D10" s="37">
        <v>5862</v>
      </c>
      <c r="E10" s="26"/>
      <c r="F10" s="33"/>
      <c r="G10" s="84"/>
      <c r="I10" s="1">
        <f t="shared" si="0"/>
        <v>0</v>
      </c>
    </row>
    <row r="11" spans="1:9">
      <c r="A11" s="40">
        <v>4</v>
      </c>
      <c r="B11" s="24" t="s">
        <v>11</v>
      </c>
      <c r="C11" s="24" t="s">
        <v>12</v>
      </c>
      <c r="D11" s="25">
        <v>5861</v>
      </c>
      <c r="E11" s="26"/>
      <c r="F11" s="33"/>
      <c r="G11" s="84"/>
      <c r="I11" s="1">
        <f t="shared" si="0"/>
        <v>0</v>
      </c>
    </row>
    <row r="12" spans="1:9">
      <c r="A12" s="15">
        <v>5</v>
      </c>
      <c r="B12" s="16" t="s">
        <v>13</v>
      </c>
      <c r="C12" s="16" t="s">
        <v>16</v>
      </c>
      <c r="D12" s="17">
        <v>30275</v>
      </c>
      <c r="E12" s="26"/>
      <c r="F12" s="33"/>
      <c r="G12" s="84"/>
      <c r="I12" s="1">
        <f t="shared" si="0"/>
        <v>0</v>
      </c>
    </row>
    <row r="13" spans="1:9">
      <c r="A13" s="20"/>
      <c r="B13" s="11"/>
      <c r="C13" s="32" t="s">
        <v>4</v>
      </c>
      <c r="D13" s="33"/>
      <c r="E13" s="13"/>
      <c r="F13" s="33"/>
      <c r="G13" s="85"/>
      <c r="I13" s="1">
        <f t="shared" si="0"/>
        <v>0</v>
      </c>
    </row>
    <row r="14" spans="1:9">
      <c r="A14" s="35"/>
      <c r="B14" s="36"/>
      <c r="C14" s="36" t="s">
        <v>28</v>
      </c>
      <c r="D14" s="37">
        <v>30705</v>
      </c>
      <c r="E14" s="26"/>
      <c r="F14" s="33"/>
      <c r="G14" s="84"/>
      <c r="I14" s="1">
        <f t="shared" si="0"/>
        <v>0</v>
      </c>
    </row>
    <row r="15" spans="1:9">
      <c r="A15" s="15">
        <v>6</v>
      </c>
      <c r="B15" s="16" t="s">
        <v>14</v>
      </c>
      <c r="C15" s="16" t="s">
        <v>12</v>
      </c>
      <c r="D15" s="17">
        <v>5861</v>
      </c>
      <c r="E15" s="26"/>
      <c r="F15" s="33"/>
      <c r="G15" s="84"/>
      <c r="H15" s="1" t="s">
        <v>31</v>
      </c>
      <c r="I15" s="1">
        <f t="shared" si="0"/>
        <v>0</v>
      </c>
    </row>
    <row r="16" spans="1:9" ht="18" thickBot="1">
      <c r="A16" s="35"/>
      <c r="B16" s="36"/>
      <c r="C16" s="36" t="s">
        <v>16</v>
      </c>
      <c r="D16" s="37">
        <v>30275</v>
      </c>
      <c r="E16" s="18"/>
      <c r="F16" s="33"/>
      <c r="G16" s="84"/>
      <c r="I16" s="1">
        <f t="shared" si="0"/>
        <v>0</v>
      </c>
    </row>
    <row r="17" spans="1:11" ht="18" thickBot="1">
      <c r="A17" s="27"/>
      <c r="B17" s="28"/>
      <c r="C17" s="28"/>
      <c r="D17" s="28"/>
      <c r="E17" s="29" t="s">
        <v>32</v>
      </c>
      <c r="F17" s="30">
        <f>K17</f>
        <v>0</v>
      </c>
      <c r="G17" s="86"/>
      <c r="I17" s="1">
        <f>SUM(I6:I16)</f>
        <v>0</v>
      </c>
      <c r="J17" s="1">
        <v>7</v>
      </c>
      <c r="K17" s="1">
        <f>I17/J17</f>
        <v>0</v>
      </c>
    </row>
    <row r="18" spans="1:11">
      <c r="A18" s="115" t="s">
        <v>15</v>
      </c>
      <c r="B18" s="116"/>
      <c r="C18" s="116"/>
      <c r="D18" s="116"/>
      <c r="E18" s="9"/>
      <c r="F18" s="79"/>
      <c r="G18" s="87"/>
    </row>
    <row r="19" spans="1:11">
      <c r="A19" s="15">
        <v>1</v>
      </c>
      <c r="B19" s="16" t="s">
        <v>41</v>
      </c>
      <c r="C19" s="16" t="s">
        <v>153</v>
      </c>
      <c r="D19" s="17">
        <v>38377</v>
      </c>
      <c r="E19" s="26"/>
      <c r="F19" s="13"/>
      <c r="G19" s="19"/>
      <c r="I19" s="1">
        <f t="shared" ref="I19:I74" si="1">IF(E19="X", 1,0)</f>
        <v>0</v>
      </c>
    </row>
    <row r="20" spans="1:11">
      <c r="A20" s="20"/>
      <c r="B20" s="11"/>
      <c r="C20" s="32" t="s">
        <v>4</v>
      </c>
      <c r="D20" s="33"/>
      <c r="E20" s="13"/>
      <c r="F20" s="13"/>
      <c r="G20" s="34"/>
      <c r="I20" s="1">
        <f t="shared" si="1"/>
        <v>0</v>
      </c>
    </row>
    <row r="21" spans="1:11">
      <c r="A21" s="35"/>
      <c r="B21" s="36"/>
      <c r="C21" s="36" t="s">
        <v>154</v>
      </c>
      <c r="D21" s="37">
        <v>38350</v>
      </c>
      <c r="E21" s="26"/>
      <c r="F21" s="13"/>
      <c r="G21" s="19"/>
      <c r="I21" s="1">
        <f t="shared" si="1"/>
        <v>0</v>
      </c>
    </row>
    <row r="22" spans="1:11">
      <c r="A22" s="15">
        <v>2</v>
      </c>
      <c r="B22" s="16" t="s">
        <v>7</v>
      </c>
      <c r="C22" s="16" t="s">
        <v>38</v>
      </c>
      <c r="D22" s="17">
        <v>31361</v>
      </c>
      <c r="E22" s="26"/>
      <c r="F22" s="33"/>
      <c r="G22" s="84"/>
      <c r="I22" s="1">
        <f t="shared" si="1"/>
        <v>0</v>
      </c>
    </row>
    <row r="23" spans="1:11">
      <c r="A23" s="20"/>
      <c r="B23" s="11"/>
      <c r="C23" s="32" t="s">
        <v>4</v>
      </c>
      <c r="D23" s="21"/>
      <c r="E23" s="13"/>
      <c r="F23" s="33"/>
      <c r="G23" s="85"/>
      <c r="I23" s="1">
        <f t="shared" si="1"/>
        <v>0</v>
      </c>
    </row>
    <row r="24" spans="1:11">
      <c r="A24" s="35"/>
      <c r="B24" s="36"/>
      <c r="C24" s="36" t="s">
        <v>39</v>
      </c>
      <c r="D24" s="37">
        <v>31371</v>
      </c>
      <c r="E24" s="26"/>
      <c r="F24" s="33"/>
      <c r="G24" s="84"/>
      <c r="I24" s="1">
        <f t="shared" si="1"/>
        <v>0</v>
      </c>
    </row>
    <row r="25" spans="1:11">
      <c r="A25" s="15">
        <v>3</v>
      </c>
      <c r="B25" s="16" t="s">
        <v>17</v>
      </c>
      <c r="C25" s="16" t="s">
        <v>18</v>
      </c>
      <c r="D25" s="17">
        <v>1131</v>
      </c>
      <c r="E25" s="26"/>
      <c r="F25" s="33"/>
      <c r="G25" s="84"/>
      <c r="I25" s="1">
        <f t="shared" si="1"/>
        <v>0</v>
      </c>
    </row>
    <row r="26" spans="1:11">
      <c r="A26" s="20"/>
      <c r="B26" s="11"/>
      <c r="C26" s="32" t="s">
        <v>4</v>
      </c>
      <c r="D26" s="33"/>
      <c r="E26" s="13"/>
      <c r="F26" s="33"/>
      <c r="G26" s="85"/>
      <c r="I26" s="1">
        <f t="shared" si="1"/>
        <v>0</v>
      </c>
    </row>
    <row r="27" spans="1:11">
      <c r="A27" s="20"/>
      <c r="B27" s="11"/>
      <c r="C27" s="11" t="s">
        <v>158</v>
      </c>
      <c r="D27" s="21">
        <v>31131</v>
      </c>
      <c r="E27" s="26"/>
      <c r="F27" s="33"/>
      <c r="G27" s="84"/>
      <c r="I27" s="1">
        <f t="shared" si="1"/>
        <v>0</v>
      </c>
    </row>
    <row r="28" spans="1:11">
      <c r="A28" s="20"/>
      <c r="B28" s="11"/>
      <c r="C28" s="32" t="s">
        <v>4</v>
      </c>
      <c r="D28" s="33"/>
      <c r="E28" s="13"/>
      <c r="F28" s="33"/>
      <c r="G28" s="85"/>
      <c r="I28" s="1">
        <f t="shared" si="1"/>
        <v>0</v>
      </c>
    </row>
    <row r="29" spans="1:11">
      <c r="A29" s="35"/>
      <c r="B29" s="36"/>
      <c r="C29" s="36" t="s">
        <v>19</v>
      </c>
      <c r="D29" s="37">
        <v>5863</v>
      </c>
      <c r="E29" s="26"/>
      <c r="F29" s="33"/>
      <c r="G29" s="84"/>
      <c r="I29" s="1">
        <f t="shared" si="1"/>
        <v>0</v>
      </c>
    </row>
    <row r="30" spans="1:11">
      <c r="A30" s="15">
        <v>4</v>
      </c>
      <c r="B30" s="16" t="s">
        <v>20</v>
      </c>
      <c r="C30" s="16" t="s">
        <v>21</v>
      </c>
      <c r="D30" s="17">
        <v>30713</v>
      </c>
      <c r="E30" s="26"/>
      <c r="F30" s="33"/>
      <c r="G30" s="83"/>
      <c r="I30" s="1">
        <f t="shared" si="1"/>
        <v>0</v>
      </c>
    </row>
    <row r="31" spans="1:11">
      <c r="A31" s="20"/>
      <c r="B31" s="11"/>
      <c r="C31" s="11" t="s">
        <v>12</v>
      </c>
      <c r="D31" s="21">
        <v>5861</v>
      </c>
      <c r="E31" s="26"/>
      <c r="F31" s="33"/>
      <c r="G31" s="84"/>
      <c r="I31" s="1">
        <f t="shared" si="1"/>
        <v>0</v>
      </c>
    </row>
    <row r="32" spans="1:11">
      <c r="A32" s="20"/>
      <c r="B32" s="11"/>
      <c r="C32" s="11" t="s">
        <v>22</v>
      </c>
      <c r="D32" s="21">
        <v>30710</v>
      </c>
      <c r="E32" s="26"/>
      <c r="F32" s="33"/>
      <c r="G32" s="84"/>
      <c r="I32" s="1">
        <f t="shared" si="1"/>
        <v>0</v>
      </c>
    </row>
    <row r="33" spans="1:11">
      <c r="A33" s="35"/>
      <c r="B33" s="36"/>
      <c r="C33" s="36" t="s">
        <v>159</v>
      </c>
      <c r="D33" s="37">
        <v>31374</v>
      </c>
      <c r="E33" s="26"/>
      <c r="F33" s="33"/>
      <c r="G33" s="84"/>
      <c r="I33" s="1">
        <f t="shared" si="1"/>
        <v>0</v>
      </c>
    </row>
    <row r="34" spans="1:11">
      <c r="A34" s="15">
        <v>5</v>
      </c>
      <c r="B34" s="16" t="s">
        <v>8</v>
      </c>
      <c r="C34" s="16" t="s">
        <v>9</v>
      </c>
      <c r="D34" s="17">
        <v>31180</v>
      </c>
      <c r="E34" s="26"/>
      <c r="F34" s="33"/>
      <c r="G34" s="84"/>
      <c r="I34" s="1">
        <f t="shared" si="1"/>
        <v>0</v>
      </c>
    </row>
    <row r="35" spans="1:11">
      <c r="A35" s="20"/>
      <c r="B35" s="11"/>
      <c r="C35" s="32" t="s">
        <v>4</v>
      </c>
      <c r="D35" s="21"/>
      <c r="E35" s="13"/>
      <c r="F35" s="33"/>
      <c r="G35" s="85"/>
      <c r="I35" s="1">
        <f t="shared" si="1"/>
        <v>0</v>
      </c>
    </row>
    <row r="36" spans="1:11">
      <c r="A36" s="35"/>
      <c r="B36" s="36"/>
      <c r="C36" s="36" t="s">
        <v>10</v>
      </c>
      <c r="D36" s="37">
        <v>5862</v>
      </c>
      <c r="E36" s="26"/>
      <c r="F36" s="33"/>
      <c r="G36" s="84"/>
      <c r="I36" s="1">
        <f t="shared" si="1"/>
        <v>0</v>
      </c>
    </row>
    <row r="37" spans="1:11">
      <c r="A37" s="15">
        <v>6</v>
      </c>
      <c r="B37" s="16" t="s">
        <v>13</v>
      </c>
      <c r="C37" s="16" t="s">
        <v>23</v>
      </c>
      <c r="D37" s="17">
        <v>30709</v>
      </c>
      <c r="E37" s="26"/>
      <c r="F37" s="33"/>
      <c r="G37" s="84"/>
      <c r="I37" s="1">
        <f t="shared" si="1"/>
        <v>0</v>
      </c>
    </row>
    <row r="38" spans="1:11">
      <c r="A38" s="20"/>
      <c r="B38" s="11"/>
      <c r="C38" s="32" t="s">
        <v>4</v>
      </c>
      <c r="D38" s="33"/>
      <c r="E38" s="13"/>
      <c r="F38" s="33"/>
      <c r="G38" s="85"/>
      <c r="I38" s="1">
        <f t="shared" si="1"/>
        <v>0</v>
      </c>
    </row>
    <row r="39" spans="1:11">
      <c r="A39" s="20"/>
      <c r="B39" s="11"/>
      <c r="C39" s="11" t="s">
        <v>159</v>
      </c>
      <c r="D39" s="33">
        <v>31374</v>
      </c>
      <c r="E39" s="26"/>
      <c r="F39" s="33"/>
      <c r="G39" s="84"/>
      <c r="I39" s="1">
        <f t="shared" si="1"/>
        <v>0</v>
      </c>
    </row>
    <row r="40" spans="1:11">
      <c r="A40" s="35"/>
      <c r="B40" s="36"/>
      <c r="C40" s="36" t="s">
        <v>12</v>
      </c>
      <c r="D40" s="37">
        <v>5861</v>
      </c>
      <c r="E40" s="26"/>
      <c r="F40" s="33"/>
      <c r="G40" s="84"/>
      <c r="I40" s="1">
        <f t="shared" si="1"/>
        <v>0</v>
      </c>
    </row>
    <row r="41" spans="1:11">
      <c r="A41" s="15">
        <v>7</v>
      </c>
      <c r="B41" s="16" t="s">
        <v>14</v>
      </c>
      <c r="C41" s="16" t="s">
        <v>12</v>
      </c>
      <c r="D41" s="17">
        <v>5861</v>
      </c>
      <c r="E41" s="26"/>
      <c r="F41" s="33"/>
      <c r="G41" s="83"/>
      <c r="I41" s="1">
        <f t="shared" si="1"/>
        <v>0</v>
      </c>
    </row>
    <row r="42" spans="1:11" ht="18" thickBot="1">
      <c r="A42" s="35"/>
      <c r="B42" s="36"/>
      <c r="C42" s="36" t="s">
        <v>159</v>
      </c>
      <c r="D42" s="37">
        <v>31374</v>
      </c>
      <c r="E42" s="26"/>
      <c r="F42" s="33"/>
      <c r="G42" s="84"/>
      <c r="I42" s="1">
        <f t="shared" si="1"/>
        <v>0</v>
      </c>
    </row>
    <row r="43" spans="1:11" ht="18" thickBot="1">
      <c r="A43" s="27"/>
      <c r="B43" s="28"/>
      <c r="C43" s="28"/>
      <c r="D43" s="28"/>
      <c r="E43" s="29" t="s">
        <v>32</v>
      </c>
      <c r="F43" s="30">
        <f>K43</f>
        <v>0</v>
      </c>
      <c r="G43" s="86"/>
      <c r="I43" s="1">
        <f>SUM(I19:I42)</f>
        <v>0</v>
      </c>
      <c r="J43" s="1">
        <v>12</v>
      </c>
      <c r="K43" s="1">
        <f>I43/J43</f>
        <v>0</v>
      </c>
    </row>
    <row r="44" spans="1:11">
      <c r="A44" s="115" t="s">
        <v>25</v>
      </c>
      <c r="B44" s="116"/>
      <c r="C44" s="116"/>
      <c r="D44" s="116"/>
      <c r="E44" s="9"/>
      <c r="F44" s="79"/>
      <c r="G44" s="10"/>
    </row>
    <row r="45" spans="1:11">
      <c r="A45" s="15">
        <v>1</v>
      </c>
      <c r="B45" s="16" t="s">
        <v>41</v>
      </c>
      <c r="C45" s="16" t="s">
        <v>153</v>
      </c>
      <c r="D45" s="17">
        <v>38377</v>
      </c>
      <c r="E45" s="26"/>
      <c r="F45" s="13"/>
      <c r="G45" s="19"/>
      <c r="I45" s="1">
        <f t="shared" si="1"/>
        <v>0</v>
      </c>
    </row>
    <row r="46" spans="1:11">
      <c r="A46" s="20"/>
      <c r="B46" s="11"/>
      <c r="C46" s="32" t="s">
        <v>4</v>
      </c>
      <c r="D46" s="33"/>
      <c r="E46" s="13"/>
      <c r="F46" s="13"/>
      <c r="G46" s="34"/>
      <c r="I46" s="1">
        <f t="shared" si="1"/>
        <v>0</v>
      </c>
    </row>
    <row r="47" spans="1:11">
      <c r="A47" s="35"/>
      <c r="B47" s="36"/>
      <c r="C47" s="36" t="s">
        <v>154</v>
      </c>
      <c r="D47" s="37">
        <v>38350</v>
      </c>
      <c r="E47" s="26"/>
      <c r="F47" s="13"/>
      <c r="G47" s="19"/>
      <c r="I47" s="1">
        <f t="shared" si="1"/>
        <v>0</v>
      </c>
    </row>
    <row r="48" spans="1:11">
      <c r="A48" s="15">
        <v>2</v>
      </c>
      <c r="B48" s="16" t="s">
        <v>7</v>
      </c>
      <c r="C48" s="16" t="s">
        <v>104</v>
      </c>
      <c r="D48" s="17">
        <v>31371</v>
      </c>
      <c r="E48" s="18"/>
      <c r="F48" s="33"/>
      <c r="G48" s="88"/>
      <c r="I48" s="1">
        <f t="shared" si="1"/>
        <v>0</v>
      </c>
    </row>
    <row r="49" spans="1:9">
      <c r="A49" s="20"/>
      <c r="B49" s="11"/>
      <c r="C49" s="32" t="s">
        <v>4</v>
      </c>
      <c r="D49" s="33"/>
      <c r="E49" s="43"/>
      <c r="F49" s="33"/>
      <c r="G49" s="89"/>
      <c r="I49" s="1">
        <f t="shared" si="1"/>
        <v>0</v>
      </c>
    </row>
    <row r="50" spans="1:9">
      <c r="A50" s="20"/>
      <c r="B50" s="11"/>
      <c r="C50" s="51" t="s">
        <v>103</v>
      </c>
      <c r="D50" s="21">
        <v>31361</v>
      </c>
      <c r="E50" s="48"/>
      <c r="F50" s="33"/>
      <c r="G50" s="78"/>
      <c r="I50" s="1">
        <f t="shared" si="1"/>
        <v>0</v>
      </c>
    </row>
    <row r="51" spans="1:9">
      <c r="A51" s="15">
        <v>3</v>
      </c>
      <c r="B51" s="16" t="s">
        <v>101</v>
      </c>
      <c r="C51" s="16" t="s">
        <v>102</v>
      </c>
      <c r="D51" s="17">
        <v>33392</v>
      </c>
      <c r="E51" s="26"/>
      <c r="F51" s="33"/>
      <c r="G51" s="49"/>
      <c r="I51" s="1">
        <f t="shared" si="1"/>
        <v>0</v>
      </c>
    </row>
    <row r="52" spans="1:9">
      <c r="A52" s="20"/>
      <c r="B52" s="11"/>
      <c r="C52" s="32" t="s">
        <v>4</v>
      </c>
      <c r="D52" s="33"/>
      <c r="E52" s="13"/>
      <c r="F52" s="33"/>
      <c r="G52" s="47"/>
      <c r="I52" s="1">
        <f t="shared" si="1"/>
        <v>0</v>
      </c>
    </row>
    <row r="53" spans="1:9">
      <c r="A53" s="20"/>
      <c r="B53" s="11"/>
      <c r="C53" s="11" t="s">
        <v>40</v>
      </c>
      <c r="D53" s="21">
        <v>7470</v>
      </c>
      <c r="E53" s="18"/>
      <c r="F53" s="33"/>
      <c r="G53" s="88"/>
      <c r="I53" s="1">
        <f t="shared" si="1"/>
        <v>0</v>
      </c>
    </row>
    <row r="54" spans="1:9">
      <c r="A54" s="20"/>
      <c r="B54" s="11"/>
      <c r="C54" s="32" t="s">
        <v>4</v>
      </c>
      <c r="D54" s="33"/>
      <c r="E54" s="43"/>
      <c r="F54" s="33"/>
      <c r="G54" s="89"/>
      <c r="I54" s="1">
        <f t="shared" si="1"/>
        <v>0</v>
      </c>
    </row>
    <row r="55" spans="1:9">
      <c r="A55" s="35"/>
      <c r="B55" s="36"/>
      <c r="C55" s="36" t="s">
        <v>105</v>
      </c>
      <c r="D55" s="37">
        <v>7466</v>
      </c>
      <c r="E55" s="52"/>
      <c r="F55" s="33"/>
      <c r="G55" s="78"/>
      <c r="I55" s="1">
        <f t="shared" si="1"/>
        <v>0</v>
      </c>
    </row>
    <row r="56" spans="1:9">
      <c r="A56" s="15">
        <v>4</v>
      </c>
      <c r="B56" s="16" t="s">
        <v>17</v>
      </c>
      <c r="C56" s="16" t="s">
        <v>18</v>
      </c>
      <c r="D56" s="17">
        <v>1131</v>
      </c>
      <c r="E56" s="26"/>
      <c r="F56" s="33"/>
      <c r="G56" s="49"/>
      <c r="I56" s="1">
        <f t="shared" si="1"/>
        <v>0</v>
      </c>
    </row>
    <row r="57" spans="1:9">
      <c r="A57" s="20"/>
      <c r="B57" s="11"/>
      <c r="C57" s="32" t="s">
        <v>4</v>
      </c>
      <c r="D57" s="33"/>
      <c r="E57" s="13"/>
      <c r="F57" s="33"/>
      <c r="G57" s="85"/>
      <c r="I57" s="1">
        <f t="shared" si="1"/>
        <v>0</v>
      </c>
    </row>
    <row r="58" spans="1:9">
      <c r="A58" s="20"/>
      <c r="B58" s="11"/>
      <c r="C58" s="11" t="s">
        <v>158</v>
      </c>
      <c r="D58" s="21">
        <v>31131</v>
      </c>
      <c r="E58" s="26"/>
      <c r="F58" s="33"/>
      <c r="G58" s="84"/>
      <c r="I58" s="1">
        <f t="shared" si="1"/>
        <v>0</v>
      </c>
    </row>
    <row r="59" spans="1:9">
      <c r="A59" s="20"/>
      <c r="B59" s="11"/>
      <c r="C59" s="32" t="s">
        <v>4</v>
      </c>
      <c r="D59" s="21"/>
      <c r="E59" s="13"/>
      <c r="F59" s="33"/>
      <c r="G59" s="47"/>
      <c r="I59" s="1">
        <f t="shared" si="1"/>
        <v>0</v>
      </c>
    </row>
    <row r="60" spans="1:9">
      <c r="A60" s="35"/>
      <c r="B60" s="36"/>
      <c r="C60" s="36" t="s">
        <v>19</v>
      </c>
      <c r="D60" s="37">
        <v>5863</v>
      </c>
      <c r="E60" s="26"/>
      <c r="F60" s="33"/>
      <c r="G60" s="49"/>
      <c r="I60" s="1">
        <f t="shared" si="1"/>
        <v>0</v>
      </c>
    </row>
    <row r="61" spans="1:9">
      <c r="A61" s="15">
        <v>5</v>
      </c>
      <c r="B61" s="16" t="s">
        <v>26</v>
      </c>
      <c r="C61" s="11" t="s">
        <v>21</v>
      </c>
      <c r="D61" s="21">
        <v>30713</v>
      </c>
      <c r="E61" s="26"/>
      <c r="F61" s="33"/>
      <c r="G61" s="49"/>
      <c r="I61" s="1">
        <f t="shared" si="1"/>
        <v>0</v>
      </c>
    </row>
    <row r="62" spans="1:9">
      <c r="A62" s="20"/>
      <c r="B62" s="11"/>
      <c r="C62" s="32" t="s">
        <v>4</v>
      </c>
      <c r="D62" s="33"/>
      <c r="E62" s="58"/>
      <c r="F62" s="33"/>
      <c r="G62" s="49"/>
      <c r="I62" s="1">
        <f t="shared" si="1"/>
        <v>0</v>
      </c>
    </row>
    <row r="63" spans="1:9">
      <c r="A63" s="20"/>
      <c r="B63" s="11"/>
      <c r="C63" s="51" t="s">
        <v>106</v>
      </c>
      <c r="D63" s="21">
        <v>31371</v>
      </c>
      <c r="E63" s="26"/>
      <c r="F63" s="33"/>
      <c r="G63" s="49"/>
      <c r="I63" s="1">
        <f t="shared" si="1"/>
        <v>0</v>
      </c>
    </row>
    <row r="64" spans="1:9">
      <c r="A64" s="35"/>
      <c r="B64" s="36"/>
      <c r="C64" s="36" t="s">
        <v>12</v>
      </c>
      <c r="D64" s="37">
        <v>5861</v>
      </c>
      <c r="E64" s="26"/>
      <c r="F64" s="33"/>
      <c r="G64" s="49"/>
      <c r="I64" s="1">
        <f t="shared" si="1"/>
        <v>0</v>
      </c>
    </row>
    <row r="65" spans="1:11">
      <c r="A65" s="15">
        <v>6</v>
      </c>
      <c r="B65" s="16" t="s">
        <v>27</v>
      </c>
      <c r="C65" s="16" t="s">
        <v>22</v>
      </c>
      <c r="D65" s="17">
        <v>30710</v>
      </c>
      <c r="E65" s="26"/>
      <c r="F65" s="33"/>
      <c r="G65" s="49"/>
      <c r="I65" s="1">
        <f t="shared" si="1"/>
        <v>0</v>
      </c>
    </row>
    <row r="66" spans="1:11">
      <c r="A66" s="20"/>
      <c r="B66" s="11"/>
      <c r="C66" s="11" t="s">
        <v>159</v>
      </c>
      <c r="D66" s="33">
        <v>31374</v>
      </c>
      <c r="E66" s="26"/>
      <c r="F66" s="33"/>
      <c r="G66" s="49"/>
      <c r="I66" s="1">
        <f t="shared" si="1"/>
        <v>0</v>
      </c>
    </row>
    <row r="67" spans="1:11">
      <c r="A67" s="35"/>
      <c r="B67" s="36"/>
      <c r="C67" s="36" t="s">
        <v>12</v>
      </c>
      <c r="D67" s="37">
        <v>5861</v>
      </c>
      <c r="E67" s="26"/>
      <c r="F67" s="33"/>
      <c r="G67" s="49"/>
      <c r="I67" s="1">
        <f t="shared" si="1"/>
        <v>0</v>
      </c>
    </row>
    <row r="68" spans="1:11">
      <c r="A68" s="15">
        <v>7</v>
      </c>
      <c r="B68" s="16" t="s">
        <v>8</v>
      </c>
      <c r="C68" s="16" t="s">
        <v>9</v>
      </c>
      <c r="D68" s="17">
        <v>31180</v>
      </c>
      <c r="E68" s="26"/>
      <c r="F68" s="33"/>
      <c r="G68" s="49"/>
      <c r="I68" s="1">
        <f t="shared" si="1"/>
        <v>0</v>
      </c>
    </row>
    <row r="69" spans="1:11">
      <c r="A69" s="20"/>
      <c r="B69" s="11"/>
      <c r="C69" s="32" t="s">
        <v>4</v>
      </c>
      <c r="D69" s="33"/>
      <c r="E69" s="13"/>
      <c r="F69" s="33"/>
      <c r="G69" s="47"/>
      <c r="I69" s="1">
        <f t="shared" si="1"/>
        <v>0</v>
      </c>
    </row>
    <row r="70" spans="1:11">
      <c r="A70" s="35"/>
      <c r="B70" s="36"/>
      <c r="C70" s="36" t="s">
        <v>10</v>
      </c>
      <c r="D70" s="37">
        <v>5862</v>
      </c>
      <c r="E70" s="26"/>
      <c r="F70" s="33"/>
      <c r="G70" s="49"/>
      <c r="I70" s="1">
        <f t="shared" si="1"/>
        <v>0</v>
      </c>
    </row>
    <row r="71" spans="1:11">
      <c r="A71" s="15">
        <v>8</v>
      </c>
      <c r="B71" s="16" t="s">
        <v>13</v>
      </c>
      <c r="C71" s="16" t="s">
        <v>23</v>
      </c>
      <c r="D71" s="17">
        <v>30709</v>
      </c>
      <c r="E71" s="26"/>
      <c r="F71" s="33"/>
      <c r="G71" s="49"/>
      <c r="I71" s="1">
        <f t="shared" si="1"/>
        <v>0</v>
      </c>
    </row>
    <row r="72" spans="1:11">
      <c r="A72" s="35"/>
      <c r="B72" s="36"/>
      <c r="C72" s="36" t="s">
        <v>12</v>
      </c>
      <c r="D72" s="37">
        <v>5861</v>
      </c>
      <c r="E72" s="26"/>
      <c r="F72" s="33"/>
      <c r="G72" s="49"/>
      <c r="I72" s="1">
        <f t="shared" si="1"/>
        <v>0</v>
      </c>
    </row>
    <row r="73" spans="1:11">
      <c r="A73" s="15">
        <v>9</v>
      </c>
      <c r="B73" s="16" t="s">
        <v>14</v>
      </c>
      <c r="C73" s="92" t="s">
        <v>159</v>
      </c>
      <c r="D73" s="93">
        <v>31374</v>
      </c>
      <c r="E73" s="26"/>
      <c r="F73" s="33"/>
      <c r="G73" s="49"/>
      <c r="I73" s="1">
        <f t="shared" si="1"/>
        <v>0</v>
      </c>
    </row>
    <row r="74" spans="1:11" ht="18" thickBot="1">
      <c r="A74" s="35"/>
      <c r="B74" s="36"/>
      <c r="C74" s="57" t="s">
        <v>12</v>
      </c>
      <c r="D74" s="90">
        <v>5861</v>
      </c>
      <c r="E74" s="26"/>
      <c r="F74" s="33"/>
      <c r="G74" s="49"/>
      <c r="I74" s="1">
        <f t="shared" si="1"/>
        <v>0</v>
      </c>
    </row>
    <row r="75" spans="1:11" ht="18" thickBot="1">
      <c r="A75" s="27"/>
      <c r="B75" s="28"/>
      <c r="C75" s="28"/>
      <c r="D75" s="28"/>
      <c r="E75" s="29" t="s">
        <v>32</v>
      </c>
      <c r="F75" s="30">
        <f>K75</f>
        <v>0</v>
      </c>
      <c r="G75" s="31"/>
      <c r="I75" s="1">
        <f>SUM(I45:I74)</f>
        <v>0</v>
      </c>
      <c r="J75" s="1">
        <v>14</v>
      </c>
      <c r="K75" s="1">
        <f>I75/J75</f>
        <v>0</v>
      </c>
    </row>
    <row r="76" spans="1:11" ht="18" thickBot="1"/>
    <row r="77" spans="1:11" ht="18" thickBot="1">
      <c r="E77" s="91" t="s">
        <v>30</v>
      </c>
      <c r="F77" s="30">
        <f>K77</f>
        <v>0</v>
      </c>
      <c r="I77" s="1">
        <f>SUM(I75+I43+I17)</f>
        <v>0</v>
      </c>
      <c r="J77" s="1">
        <f>J75+J43+J17</f>
        <v>33</v>
      </c>
      <c r="K77" s="1">
        <f>I77/J77</f>
        <v>0</v>
      </c>
    </row>
  </sheetData>
  <mergeCells count="7">
    <mergeCell ref="A44:D44"/>
    <mergeCell ref="A1:G1"/>
    <mergeCell ref="A2:G2"/>
    <mergeCell ref="A3:G3"/>
    <mergeCell ref="A4:D4"/>
    <mergeCell ref="A5:B5"/>
    <mergeCell ref="A18:D18"/>
  </mergeCells>
  <phoneticPr fontId="5" type="noConversion"/>
  <printOptions horizontalCentered="1" verticalCentered="1"/>
  <pageMargins left="0.75" right="0.75" top="1" bottom="1" header="0.5" footer="0.5"/>
  <pageSetup scale="5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5"/>
  <sheetViews>
    <sheetView zoomScale="150" zoomScaleNormal="150" zoomScalePageLayoutView="150" workbookViewId="0">
      <selection activeCell="A8" sqref="A8:C8"/>
    </sheetView>
  </sheetViews>
  <sheetFormatPr baseColWidth="10" defaultColWidth="11" defaultRowHeight="17" x14ac:dyDescent="0"/>
  <cols>
    <col min="1" max="3" width="13" style="94" customWidth="1"/>
    <col min="4" max="5" width="13.83203125" style="94" customWidth="1"/>
    <col min="6" max="6" width="11.6640625" style="99" customWidth="1"/>
    <col min="7" max="7" width="11.6640625" style="94" customWidth="1"/>
    <col min="8" max="8" width="16.5" style="94" bestFit="1" customWidth="1"/>
    <col min="9" max="16384" width="11" style="94"/>
  </cols>
  <sheetData>
    <row r="1" spans="1:11" ht="16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6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6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6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7" customHeight="1">
      <c r="A5" s="103" t="s">
        <v>165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7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21" thickBot="1">
      <c r="A7" s="105" t="str">
        <f>Scorecard!A7</f>
        <v>SHOP NAME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s="96" customFormat="1">
      <c r="A8" s="126" t="s">
        <v>160</v>
      </c>
      <c r="B8" s="127"/>
      <c r="C8" s="127"/>
      <c r="D8" s="127" t="s">
        <v>161</v>
      </c>
      <c r="E8" s="127"/>
      <c r="F8" s="127" t="s">
        <v>162</v>
      </c>
      <c r="G8" s="127"/>
      <c r="H8" s="95" t="s">
        <v>163</v>
      </c>
      <c r="I8" s="127" t="s">
        <v>164</v>
      </c>
      <c r="J8" s="127"/>
      <c r="K8" s="128"/>
    </row>
    <row r="9" spans="1:11" s="96" customFormat="1">
      <c r="A9" s="121"/>
      <c r="B9" s="122"/>
      <c r="C9" s="122"/>
      <c r="D9" s="122"/>
      <c r="E9" s="122"/>
      <c r="F9" s="123"/>
      <c r="G9" s="123"/>
      <c r="H9" s="97"/>
      <c r="I9" s="122"/>
      <c r="J9" s="122"/>
      <c r="K9" s="124"/>
    </row>
    <row r="10" spans="1:11" s="96" customFormat="1">
      <c r="A10" s="121"/>
      <c r="B10" s="122"/>
      <c r="C10" s="122"/>
      <c r="D10" s="122"/>
      <c r="E10" s="122"/>
      <c r="F10" s="123"/>
      <c r="G10" s="123"/>
      <c r="H10" s="97"/>
      <c r="I10" s="122"/>
      <c r="J10" s="122"/>
      <c r="K10" s="124"/>
    </row>
    <row r="11" spans="1:11" s="96" customFormat="1">
      <c r="A11" s="121"/>
      <c r="B11" s="122"/>
      <c r="C11" s="122"/>
      <c r="D11" s="122"/>
      <c r="E11" s="122"/>
      <c r="F11" s="123"/>
      <c r="G11" s="123"/>
      <c r="H11" s="97"/>
      <c r="I11" s="122"/>
      <c r="J11" s="122"/>
      <c r="K11" s="124"/>
    </row>
    <row r="12" spans="1:11" s="96" customFormat="1">
      <c r="A12" s="121"/>
      <c r="B12" s="122"/>
      <c r="C12" s="122"/>
      <c r="D12" s="122"/>
      <c r="E12" s="122"/>
      <c r="F12" s="123"/>
      <c r="G12" s="123"/>
      <c r="H12" s="97"/>
      <c r="I12" s="122"/>
      <c r="J12" s="122"/>
      <c r="K12" s="124"/>
    </row>
    <row r="13" spans="1:11">
      <c r="A13" s="121"/>
      <c r="B13" s="122"/>
      <c r="C13" s="122"/>
      <c r="D13" s="122"/>
      <c r="E13" s="122"/>
      <c r="F13" s="123"/>
      <c r="G13" s="123"/>
      <c r="H13" s="97"/>
      <c r="I13" s="122"/>
      <c r="J13" s="122"/>
      <c r="K13" s="124"/>
    </row>
    <row r="14" spans="1:11">
      <c r="A14" s="121"/>
      <c r="B14" s="122"/>
      <c r="C14" s="122"/>
      <c r="D14" s="122"/>
      <c r="E14" s="122"/>
      <c r="F14" s="123"/>
      <c r="G14" s="123"/>
      <c r="H14" s="97"/>
      <c r="I14" s="122"/>
      <c r="J14" s="122"/>
      <c r="K14" s="124"/>
    </row>
    <row r="15" spans="1:11">
      <c r="A15" s="121"/>
      <c r="B15" s="122"/>
      <c r="C15" s="122"/>
      <c r="D15" s="122"/>
      <c r="E15" s="122"/>
      <c r="F15" s="123"/>
      <c r="G15" s="123"/>
      <c r="H15" s="97"/>
      <c r="I15" s="122"/>
      <c r="J15" s="122"/>
      <c r="K15" s="124"/>
    </row>
    <row r="16" spans="1:11">
      <c r="A16" s="121"/>
      <c r="B16" s="122"/>
      <c r="C16" s="122"/>
      <c r="D16" s="122"/>
      <c r="E16" s="122"/>
      <c r="F16" s="123"/>
      <c r="G16" s="123"/>
      <c r="H16" s="97"/>
      <c r="I16" s="122"/>
      <c r="J16" s="122"/>
      <c r="K16" s="124"/>
    </row>
    <row r="17" spans="1:11">
      <c r="A17" s="121"/>
      <c r="B17" s="122"/>
      <c r="C17" s="122"/>
      <c r="D17" s="122"/>
      <c r="E17" s="122"/>
      <c r="F17" s="123"/>
      <c r="G17" s="123"/>
      <c r="H17" s="97"/>
      <c r="I17" s="122"/>
      <c r="J17" s="122"/>
      <c r="K17" s="124"/>
    </row>
    <row r="18" spans="1:11">
      <c r="A18" s="121"/>
      <c r="B18" s="122"/>
      <c r="C18" s="122"/>
      <c r="D18" s="122"/>
      <c r="E18" s="122"/>
      <c r="F18" s="123"/>
      <c r="G18" s="123"/>
      <c r="H18" s="97"/>
      <c r="I18" s="122"/>
      <c r="J18" s="122"/>
      <c r="K18" s="124"/>
    </row>
    <row r="19" spans="1:11">
      <c r="A19" s="121"/>
      <c r="B19" s="122"/>
      <c r="C19" s="122"/>
      <c r="D19" s="122"/>
      <c r="E19" s="122"/>
      <c r="F19" s="123"/>
      <c r="G19" s="123"/>
      <c r="H19" s="97"/>
      <c r="I19" s="122"/>
      <c r="J19" s="122"/>
      <c r="K19" s="124"/>
    </row>
    <row r="20" spans="1:11">
      <c r="A20" s="121"/>
      <c r="B20" s="122"/>
      <c r="C20" s="122"/>
      <c r="D20" s="122"/>
      <c r="E20" s="122"/>
      <c r="F20" s="123"/>
      <c r="G20" s="123"/>
      <c r="H20" s="97"/>
      <c r="I20" s="122"/>
      <c r="J20" s="122"/>
      <c r="K20" s="124"/>
    </row>
    <row r="21" spans="1:11">
      <c r="A21" s="121"/>
      <c r="B21" s="122"/>
      <c r="C21" s="122"/>
      <c r="D21" s="122"/>
      <c r="E21" s="122"/>
      <c r="F21" s="123"/>
      <c r="G21" s="123"/>
      <c r="H21" s="97"/>
      <c r="I21" s="122"/>
      <c r="J21" s="122"/>
      <c r="K21" s="124"/>
    </row>
    <row r="22" spans="1:11">
      <c r="A22" s="121"/>
      <c r="B22" s="122"/>
      <c r="C22" s="122"/>
      <c r="D22" s="122"/>
      <c r="E22" s="122"/>
      <c r="F22" s="123"/>
      <c r="G22" s="123"/>
      <c r="H22" s="97"/>
      <c r="I22" s="122"/>
      <c r="J22" s="122"/>
      <c r="K22" s="124"/>
    </row>
    <row r="23" spans="1:11">
      <c r="A23" s="121"/>
      <c r="B23" s="122"/>
      <c r="C23" s="122"/>
      <c r="D23" s="122"/>
      <c r="E23" s="122"/>
      <c r="F23" s="123"/>
      <c r="G23" s="123"/>
      <c r="H23" s="97"/>
      <c r="I23" s="122"/>
      <c r="J23" s="122"/>
      <c r="K23" s="124"/>
    </row>
    <row r="24" spans="1:11">
      <c r="A24" s="121"/>
      <c r="B24" s="122"/>
      <c r="C24" s="122"/>
      <c r="D24" s="122"/>
      <c r="E24" s="122"/>
      <c r="F24" s="123"/>
      <c r="G24" s="123"/>
      <c r="H24" s="97"/>
      <c r="I24" s="122"/>
      <c r="J24" s="122"/>
      <c r="K24" s="124"/>
    </row>
    <row r="25" spans="1:11" ht="18" thickBot="1">
      <c r="A25" s="117"/>
      <c r="B25" s="118"/>
      <c r="C25" s="118"/>
      <c r="D25" s="118"/>
      <c r="E25" s="118"/>
      <c r="F25" s="119"/>
      <c r="G25" s="119"/>
      <c r="H25" s="98"/>
      <c r="I25" s="118"/>
      <c r="J25" s="118"/>
      <c r="K25" s="120"/>
    </row>
  </sheetData>
  <mergeCells count="75">
    <mergeCell ref="A1:K4"/>
    <mergeCell ref="A5:K6"/>
    <mergeCell ref="A7:K7"/>
    <mergeCell ref="A8:C8"/>
    <mergeCell ref="D8:E8"/>
    <mergeCell ref="F8:G8"/>
    <mergeCell ref="I8:K8"/>
    <mergeCell ref="A9:C9"/>
    <mergeCell ref="D9:E9"/>
    <mergeCell ref="F9:G9"/>
    <mergeCell ref="I9:K9"/>
    <mergeCell ref="A10:C10"/>
    <mergeCell ref="D10:E10"/>
    <mergeCell ref="F10:G10"/>
    <mergeCell ref="I10:K10"/>
    <mergeCell ref="A11:C11"/>
    <mergeCell ref="D11:E11"/>
    <mergeCell ref="F11:G11"/>
    <mergeCell ref="I11:K11"/>
    <mergeCell ref="A12:C12"/>
    <mergeCell ref="D12:E12"/>
    <mergeCell ref="F12:G12"/>
    <mergeCell ref="I12:K12"/>
    <mergeCell ref="A13:C13"/>
    <mergeCell ref="D13:E13"/>
    <mergeCell ref="F13:G13"/>
    <mergeCell ref="I13:K13"/>
    <mergeCell ref="A14:C14"/>
    <mergeCell ref="D14:E14"/>
    <mergeCell ref="F14:G14"/>
    <mergeCell ref="I14:K14"/>
    <mergeCell ref="A15:C15"/>
    <mergeCell ref="D15:E15"/>
    <mergeCell ref="F15:G15"/>
    <mergeCell ref="I15:K15"/>
    <mergeCell ref="A16:C16"/>
    <mergeCell ref="D16:E16"/>
    <mergeCell ref="F16:G16"/>
    <mergeCell ref="I16:K16"/>
    <mergeCell ref="A17:C17"/>
    <mergeCell ref="D17:E17"/>
    <mergeCell ref="F17:G17"/>
    <mergeCell ref="I17:K17"/>
    <mergeCell ref="A18:C18"/>
    <mergeCell ref="D18:E18"/>
    <mergeCell ref="F18:G18"/>
    <mergeCell ref="I18:K18"/>
    <mergeCell ref="A19:C19"/>
    <mergeCell ref="D19:E19"/>
    <mergeCell ref="F19:G19"/>
    <mergeCell ref="I19:K19"/>
    <mergeCell ref="A20:C20"/>
    <mergeCell ref="D20:E20"/>
    <mergeCell ref="F20:G20"/>
    <mergeCell ref="I20:K20"/>
    <mergeCell ref="A21:C21"/>
    <mergeCell ref="D21:E21"/>
    <mergeCell ref="F21:G21"/>
    <mergeCell ref="I21:K21"/>
    <mergeCell ref="A22:C22"/>
    <mergeCell ref="D22:E22"/>
    <mergeCell ref="F22:G22"/>
    <mergeCell ref="I22:K22"/>
    <mergeCell ref="A25:C25"/>
    <mergeCell ref="D25:E25"/>
    <mergeCell ref="F25:G25"/>
    <mergeCell ref="I25:K25"/>
    <mergeCell ref="A23:C23"/>
    <mergeCell ref="D23:E23"/>
    <mergeCell ref="F23:G23"/>
    <mergeCell ref="I23:K23"/>
    <mergeCell ref="A24:C24"/>
    <mergeCell ref="D24:E24"/>
    <mergeCell ref="F24:G24"/>
    <mergeCell ref="I24:K24"/>
  </mergeCells>
  <phoneticPr fontId="5" type="noConversion"/>
  <printOptions horizontalCentered="1" verticalCentered="1"/>
  <pageMargins left="0.5" right="0.5" top="0.5" bottom="0.5" header="0.5" footer="0.5"/>
  <pageSetup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7"/>
  <sheetViews>
    <sheetView workbookViewId="0">
      <selection activeCell="D25" sqref="D25"/>
    </sheetView>
  </sheetViews>
  <sheetFormatPr baseColWidth="10" defaultColWidth="11" defaultRowHeight="17" x14ac:dyDescent="0"/>
  <cols>
    <col min="1" max="1" width="4" style="1" customWidth="1"/>
    <col min="2" max="2" width="14.83203125" style="1" customWidth="1"/>
    <col min="3" max="3" width="37" style="1" customWidth="1"/>
    <col min="4" max="4" width="9.5" style="1" customWidth="1"/>
    <col min="5" max="5" width="8.33203125" style="1" customWidth="1"/>
    <col min="6" max="16384" width="11" style="1"/>
  </cols>
  <sheetData>
    <row r="1" spans="1:7" ht="12" customHeight="1">
      <c r="A1" s="108" t="s">
        <v>34</v>
      </c>
      <c r="B1" s="108"/>
      <c r="C1" s="108"/>
      <c r="D1" s="108"/>
      <c r="E1" s="108"/>
      <c r="F1" s="38"/>
      <c r="G1" s="38"/>
    </row>
    <row r="2" spans="1:7" ht="12" customHeight="1">
      <c r="A2" s="108"/>
      <c r="B2" s="108"/>
      <c r="C2" s="108"/>
      <c r="D2" s="108"/>
      <c r="E2" s="108"/>
      <c r="F2" s="38"/>
      <c r="G2" s="38"/>
    </row>
    <row r="3" spans="1:7">
      <c r="A3" s="39"/>
      <c r="B3" s="39"/>
      <c r="C3" s="39"/>
      <c r="D3" s="39"/>
      <c r="E3" s="39"/>
      <c r="F3" s="39"/>
      <c r="G3" s="39"/>
    </row>
    <row r="4" spans="1:7">
      <c r="A4" s="40">
        <v>1</v>
      </c>
      <c r="B4" s="24" t="s">
        <v>41</v>
      </c>
      <c r="C4" s="24" t="s">
        <v>154</v>
      </c>
      <c r="D4" s="25">
        <v>38350</v>
      </c>
      <c r="E4" s="41" t="s">
        <v>37</v>
      </c>
    </row>
    <row r="6" spans="1:7" ht="31" customHeight="1">
      <c r="A6" s="108" t="s">
        <v>36</v>
      </c>
      <c r="B6" s="108"/>
      <c r="C6" s="108"/>
      <c r="D6" s="108"/>
      <c r="E6" s="108"/>
    </row>
    <row r="7" spans="1:7" ht="31" customHeight="1">
      <c r="A7" s="108"/>
      <c r="B7" s="108"/>
      <c r="C7" s="108"/>
      <c r="D7" s="108"/>
      <c r="E7" s="108"/>
    </row>
  </sheetData>
  <mergeCells count="2">
    <mergeCell ref="A1:E2"/>
    <mergeCell ref="A6:E7"/>
  </mergeCells>
  <printOptions horizontalCentered="1" verticalCentered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2"/>
  <sheetViews>
    <sheetView zoomScale="150" zoomScaleNormal="150" zoomScalePageLayoutView="150" workbookViewId="0">
      <selection activeCell="A9" sqref="A9:C9"/>
    </sheetView>
  </sheetViews>
  <sheetFormatPr baseColWidth="10" defaultColWidth="11" defaultRowHeight="17" x14ac:dyDescent="0"/>
  <cols>
    <col min="1" max="1" width="2.6640625" style="3" customWidth="1"/>
    <col min="2" max="2" width="30" style="1" bestFit="1" customWidth="1"/>
    <col min="3" max="3" width="35.1640625" style="1" bestFit="1" customWidth="1"/>
    <col min="4" max="4" width="13.5" style="1" bestFit="1" customWidth="1"/>
    <col min="5" max="5" width="12" style="6" bestFit="1" customWidth="1"/>
    <col min="6" max="6" width="11" style="6"/>
    <col min="7" max="7" width="24.5" style="1" bestFit="1" customWidth="1"/>
    <col min="8" max="8" width="10.83203125" style="1" customWidth="1"/>
    <col min="9" max="11" width="10.83203125" style="1" hidden="1" customWidth="1"/>
    <col min="12" max="12" width="10.83203125" style="1" customWidth="1"/>
    <col min="13" max="16384" width="11" style="1"/>
  </cols>
  <sheetData>
    <row r="1" spans="1:11" ht="23">
      <c r="A1" s="109" t="s">
        <v>0</v>
      </c>
      <c r="B1" s="109"/>
      <c r="C1" s="109"/>
      <c r="D1" s="109"/>
      <c r="E1" s="109"/>
      <c r="F1" s="109"/>
      <c r="G1" s="109"/>
    </row>
    <row r="2" spans="1:11" ht="15" customHeight="1">
      <c r="A2" s="110"/>
      <c r="B2" s="110"/>
      <c r="C2" s="110"/>
      <c r="D2" s="110"/>
      <c r="E2" s="110"/>
      <c r="F2" s="110"/>
      <c r="G2" s="110"/>
    </row>
    <row r="3" spans="1:11" ht="21" thickBot="1">
      <c r="A3" s="104" t="s">
        <v>114</v>
      </c>
      <c r="B3" s="104"/>
      <c r="C3" s="104"/>
      <c r="D3" s="104"/>
      <c r="E3" s="104"/>
      <c r="F3" s="104"/>
      <c r="G3" s="104"/>
    </row>
    <row r="4" spans="1:11">
      <c r="A4" s="111" t="s">
        <v>114</v>
      </c>
      <c r="B4" s="112"/>
      <c r="C4" s="112"/>
      <c r="D4" s="112"/>
      <c r="E4" s="9"/>
      <c r="F4" s="9"/>
      <c r="G4" s="10"/>
      <c r="H4" s="11"/>
    </row>
    <row r="5" spans="1:11">
      <c r="A5" s="113" t="s">
        <v>1</v>
      </c>
      <c r="B5" s="114"/>
      <c r="C5" s="12" t="s">
        <v>2</v>
      </c>
      <c r="D5" s="12" t="s">
        <v>3</v>
      </c>
      <c r="E5" s="13"/>
      <c r="F5" s="13"/>
      <c r="G5" s="14" t="s">
        <v>35</v>
      </c>
      <c r="H5" s="11"/>
    </row>
    <row r="6" spans="1:11">
      <c r="A6" s="15">
        <v>1</v>
      </c>
      <c r="B6" s="16" t="s">
        <v>41</v>
      </c>
      <c r="C6" s="16" t="s">
        <v>153</v>
      </c>
      <c r="D6" s="17">
        <v>38377</v>
      </c>
      <c r="E6" s="26"/>
      <c r="F6" s="13"/>
      <c r="G6" s="19"/>
      <c r="I6" s="1">
        <f t="shared" ref="I6:I8" si="0">IF(E6="X",1,0)</f>
        <v>0</v>
      </c>
    </row>
    <row r="7" spans="1:11">
      <c r="A7" s="20"/>
      <c r="B7" s="11"/>
      <c r="C7" s="32" t="s">
        <v>4</v>
      </c>
      <c r="D7" s="33"/>
      <c r="E7" s="13"/>
      <c r="F7" s="13"/>
      <c r="G7" s="34"/>
      <c r="I7" s="1">
        <f t="shared" si="0"/>
        <v>0</v>
      </c>
    </row>
    <row r="8" spans="1:11">
      <c r="A8" s="35"/>
      <c r="B8" s="36"/>
      <c r="C8" s="36" t="s">
        <v>154</v>
      </c>
      <c r="D8" s="37">
        <v>38350</v>
      </c>
      <c r="E8" s="26"/>
      <c r="F8" s="13"/>
      <c r="G8" s="19"/>
      <c r="I8" s="1">
        <f t="shared" si="0"/>
        <v>0</v>
      </c>
    </row>
    <row r="9" spans="1:11">
      <c r="A9" s="15">
        <v>2</v>
      </c>
      <c r="B9" s="16" t="s">
        <v>115</v>
      </c>
      <c r="C9" s="16" t="s">
        <v>116</v>
      </c>
      <c r="D9" s="17">
        <v>5916</v>
      </c>
      <c r="E9" s="18"/>
      <c r="F9" s="13"/>
      <c r="G9" s="19"/>
      <c r="I9" s="1">
        <f t="shared" ref="I9:I11" si="1">IF(E9="X",1,0)</f>
        <v>0</v>
      </c>
    </row>
    <row r="10" spans="1:11">
      <c r="A10" s="20"/>
      <c r="B10" s="11"/>
      <c r="C10" s="11" t="s">
        <v>117</v>
      </c>
      <c r="D10" s="21">
        <v>5912</v>
      </c>
      <c r="E10" s="18"/>
      <c r="F10" s="13"/>
      <c r="G10" s="22"/>
      <c r="I10" s="1">
        <f t="shared" si="1"/>
        <v>0</v>
      </c>
    </row>
    <row r="11" spans="1:11" ht="18" thickBot="1">
      <c r="A11" s="23">
        <v>3</v>
      </c>
      <c r="B11" s="24" t="s">
        <v>118</v>
      </c>
      <c r="C11" s="24" t="s">
        <v>119</v>
      </c>
      <c r="D11" s="25">
        <v>5919</v>
      </c>
      <c r="E11" s="26"/>
      <c r="F11" s="13"/>
      <c r="G11" s="19"/>
      <c r="I11" s="1">
        <f t="shared" si="1"/>
        <v>0</v>
      </c>
    </row>
    <row r="12" spans="1:11" ht="18" thickBot="1">
      <c r="A12" s="27"/>
      <c r="B12" s="28"/>
      <c r="C12" s="28"/>
      <c r="D12" s="28"/>
      <c r="E12" s="29" t="s">
        <v>30</v>
      </c>
      <c r="F12" s="30">
        <f>K12</f>
        <v>0</v>
      </c>
      <c r="G12" s="31"/>
      <c r="I12" s="1">
        <f>SUM(I6:I11)</f>
        <v>0</v>
      </c>
      <c r="J12" s="1">
        <v>4</v>
      </c>
      <c r="K12" s="1">
        <f>I12/J12</f>
        <v>0</v>
      </c>
    </row>
  </sheetData>
  <mergeCells count="5">
    <mergeCell ref="A1:G1"/>
    <mergeCell ref="A2:G2"/>
    <mergeCell ref="A3:G3"/>
    <mergeCell ref="A4:D4"/>
    <mergeCell ref="A5:B5"/>
  </mergeCells>
  <printOptions horizontalCentered="1" verticalCentered="1"/>
  <pageMargins left="0.75" right="0.75" top="1" bottom="1" header="0.5" footer="0.5"/>
  <pageSetup scale="6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7"/>
  <sheetViews>
    <sheetView zoomScale="150" zoomScaleNormal="150" zoomScalePageLayoutView="150" workbookViewId="0">
      <selection activeCell="I1" sqref="I1:K1048576"/>
    </sheetView>
  </sheetViews>
  <sheetFormatPr baseColWidth="10" defaultColWidth="11" defaultRowHeight="17" x14ac:dyDescent="0"/>
  <cols>
    <col min="1" max="1" width="2.6640625" style="3" customWidth="1"/>
    <col min="2" max="2" width="15.5" style="1" bestFit="1" customWidth="1"/>
    <col min="3" max="3" width="36.83203125" style="1" bestFit="1" customWidth="1"/>
    <col min="4" max="4" width="13.5" style="1" bestFit="1" customWidth="1"/>
    <col min="5" max="5" width="14.33203125" style="6" bestFit="1" customWidth="1"/>
    <col min="6" max="6" width="11" style="6"/>
    <col min="7" max="7" width="24.5" style="1" bestFit="1" customWidth="1"/>
    <col min="8" max="8" width="10.83203125" style="1" customWidth="1"/>
    <col min="9" max="11" width="10.83203125" style="1" hidden="1" customWidth="1"/>
    <col min="12" max="12" width="10.83203125" style="1" customWidth="1"/>
    <col min="13" max="16384" width="11" style="1"/>
  </cols>
  <sheetData>
    <row r="1" spans="1:9" ht="23">
      <c r="A1" s="109" t="s">
        <v>0</v>
      </c>
      <c r="B1" s="109"/>
      <c r="C1" s="109"/>
      <c r="D1" s="109"/>
      <c r="E1" s="109"/>
      <c r="F1" s="109"/>
      <c r="G1" s="109"/>
    </row>
    <row r="2" spans="1:9" ht="15" customHeight="1">
      <c r="A2" s="110"/>
      <c r="B2" s="110"/>
      <c r="C2" s="110"/>
      <c r="D2" s="110"/>
      <c r="E2" s="110"/>
      <c r="F2" s="110"/>
      <c r="G2" s="110"/>
    </row>
    <row r="3" spans="1:9" ht="21" thickBot="1">
      <c r="A3" s="104" t="s">
        <v>120</v>
      </c>
      <c r="B3" s="104"/>
      <c r="C3" s="104"/>
      <c r="D3" s="104"/>
      <c r="E3" s="104"/>
      <c r="F3" s="104"/>
      <c r="G3" s="104"/>
    </row>
    <row r="4" spans="1:9">
      <c r="A4" s="111" t="s">
        <v>120</v>
      </c>
      <c r="B4" s="112"/>
      <c r="C4" s="112"/>
      <c r="D4" s="112"/>
      <c r="E4" s="9"/>
      <c r="F4" s="9"/>
      <c r="G4" s="10"/>
      <c r="H4" s="11"/>
    </row>
    <row r="5" spans="1:9">
      <c r="A5" s="113" t="s">
        <v>1</v>
      </c>
      <c r="B5" s="114"/>
      <c r="C5" s="12" t="s">
        <v>2</v>
      </c>
      <c r="D5" s="12" t="s">
        <v>3</v>
      </c>
      <c r="E5" s="13"/>
      <c r="F5" s="13"/>
      <c r="G5" s="14" t="s">
        <v>35</v>
      </c>
      <c r="H5" s="11"/>
    </row>
    <row r="6" spans="1:9">
      <c r="A6" s="15">
        <v>1</v>
      </c>
      <c r="B6" s="16" t="s">
        <v>41</v>
      </c>
      <c r="C6" s="16" t="s">
        <v>153</v>
      </c>
      <c r="D6" s="17">
        <v>38377</v>
      </c>
      <c r="E6" s="26"/>
      <c r="F6" s="13"/>
      <c r="G6" s="19"/>
      <c r="H6" s="11"/>
      <c r="I6" s="1">
        <f>IF(E6="X",1,0)</f>
        <v>0</v>
      </c>
    </row>
    <row r="7" spans="1:9">
      <c r="A7" s="20"/>
      <c r="B7" s="11"/>
      <c r="C7" s="32" t="s">
        <v>4</v>
      </c>
      <c r="D7" s="33"/>
      <c r="E7" s="13"/>
      <c r="F7" s="13"/>
      <c r="G7" s="34"/>
      <c r="H7" s="11"/>
      <c r="I7" s="1">
        <f t="shared" ref="I7:I8" si="0">IF(E7="X",1,0)</f>
        <v>0</v>
      </c>
    </row>
    <row r="8" spans="1:9">
      <c r="A8" s="35"/>
      <c r="B8" s="36"/>
      <c r="C8" s="36" t="s">
        <v>154</v>
      </c>
      <c r="D8" s="37">
        <v>38350</v>
      </c>
      <c r="E8" s="26"/>
      <c r="F8" s="13"/>
      <c r="G8" s="19"/>
      <c r="H8" s="11"/>
      <c r="I8" s="1">
        <f t="shared" si="0"/>
        <v>0</v>
      </c>
    </row>
    <row r="9" spans="1:9">
      <c r="A9" s="15">
        <v>2</v>
      </c>
      <c r="B9" s="16" t="s">
        <v>42</v>
      </c>
      <c r="C9" s="16" t="s">
        <v>43</v>
      </c>
      <c r="D9" s="17">
        <v>7470</v>
      </c>
      <c r="E9" s="18"/>
      <c r="F9" s="13"/>
      <c r="G9" s="42"/>
      <c r="I9" s="1">
        <f t="shared" ref="I9:I16" si="1">IF(E9="X",1,0)</f>
        <v>0</v>
      </c>
    </row>
    <row r="10" spans="1:9">
      <c r="A10" s="20"/>
      <c r="B10" s="11"/>
      <c r="C10" s="32" t="s">
        <v>4</v>
      </c>
      <c r="D10" s="33"/>
      <c r="E10" s="43"/>
      <c r="F10" s="13"/>
      <c r="G10" s="44"/>
      <c r="I10" s="1">
        <f t="shared" si="1"/>
        <v>0</v>
      </c>
    </row>
    <row r="11" spans="1:9">
      <c r="A11" s="20"/>
      <c r="B11" s="11"/>
      <c r="C11" s="11" t="s">
        <v>44</v>
      </c>
      <c r="D11" s="21">
        <v>7466</v>
      </c>
      <c r="E11" s="45"/>
      <c r="F11" s="13"/>
      <c r="G11" s="22"/>
      <c r="I11" s="1">
        <f t="shared" si="1"/>
        <v>0</v>
      </c>
    </row>
    <row r="12" spans="1:9">
      <c r="A12" s="20"/>
      <c r="B12" s="11"/>
      <c r="C12" s="32" t="s">
        <v>4</v>
      </c>
      <c r="D12" s="33"/>
      <c r="E12" s="43"/>
      <c r="F12" s="13"/>
      <c r="G12" s="44"/>
      <c r="I12" s="1">
        <f t="shared" si="1"/>
        <v>0</v>
      </c>
    </row>
    <row r="13" spans="1:9">
      <c r="A13" s="35"/>
      <c r="B13" s="36"/>
      <c r="C13" s="36" t="s">
        <v>107</v>
      </c>
      <c r="D13" s="37">
        <v>64475</v>
      </c>
      <c r="E13" s="26"/>
      <c r="F13" s="13"/>
      <c r="G13" s="19"/>
      <c r="I13" s="1">
        <f t="shared" si="1"/>
        <v>0</v>
      </c>
    </row>
    <row r="14" spans="1:9">
      <c r="A14" s="15">
        <v>3</v>
      </c>
      <c r="B14" s="16" t="s">
        <v>47</v>
      </c>
      <c r="C14" s="46" t="s">
        <v>48</v>
      </c>
      <c r="D14" s="17"/>
      <c r="E14" s="26"/>
      <c r="F14" s="13"/>
      <c r="G14" s="19"/>
      <c r="I14" s="1">
        <f t="shared" si="1"/>
        <v>0</v>
      </c>
    </row>
    <row r="15" spans="1:9">
      <c r="A15" s="15">
        <v>4</v>
      </c>
      <c r="B15" s="16" t="s">
        <v>49</v>
      </c>
      <c r="C15" s="16" t="s">
        <v>50</v>
      </c>
      <c r="D15" s="17">
        <v>33392</v>
      </c>
      <c r="E15" s="26"/>
      <c r="F15" s="13"/>
      <c r="G15" s="19"/>
      <c r="I15" s="1">
        <f t="shared" si="1"/>
        <v>0</v>
      </c>
    </row>
    <row r="16" spans="1:9" ht="18" thickBot="1">
      <c r="A16" s="15">
        <v>5</v>
      </c>
      <c r="B16" s="24" t="s">
        <v>51</v>
      </c>
      <c r="C16" s="24" t="s">
        <v>154</v>
      </c>
      <c r="D16" s="25">
        <v>38350</v>
      </c>
      <c r="E16" s="18"/>
      <c r="F16" s="13"/>
      <c r="G16" s="19"/>
      <c r="I16" s="1">
        <f t="shared" si="1"/>
        <v>0</v>
      </c>
    </row>
    <row r="17" spans="1:11" ht="18" thickBot="1">
      <c r="A17" s="27"/>
      <c r="B17" s="28"/>
      <c r="C17" s="28"/>
      <c r="D17" s="28"/>
      <c r="E17" s="29" t="s">
        <v>30</v>
      </c>
      <c r="F17" s="30">
        <f>K17</f>
        <v>0</v>
      </c>
      <c r="G17" s="31"/>
      <c r="I17" s="1">
        <f>SUM(I6:I16)</f>
        <v>0</v>
      </c>
      <c r="J17" s="1">
        <v>5</v>
      </c>
      <c r="K17" s="1">
        <f>I17/J17</f>
        <v>0</v>
      </c>
    </row>
  </sheetData>
  <mergeCells count="5">
    <mergeCell ref="A1:G1"/>
    <mergeCell ref="A2:G2"/>
    <mergeCell ref="A3:G3"/>
    <mergeCell ref="A4:D4"/>
    <mergeCell ref="A5:B5"/>
  </mergeCells>
  <phoneticPr fontId="5" type="noConversion"/>
  <printOptions horizontalCentered="1" verticalCentered="1"/>
  <pageMargins left="0.75" right="0.75" top="1" bottom="1" header="0.5" footer="0.5"/>
  <pageSetup scale="6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3"/>
  <sheetViews>
    <sheetView zoomScale="150" zoomScaleNormal="150" zoomScalePageLayoutView="150" workbookViewId="0">
      <selection activeCell="A9" sqref="A9:C9"/>
    </sheetView>
  </sheetViews>
  <sheetFormatPr baseColWidth="10" defaultColWidth="11" defaultRowHeight="17" x14ac:dyDescent="0"/>
  <cols>
    <col min="1" max="1" width="2.6640625" style="3" customWidth="1"/>
    <col min="2" max="2" width="25.5" style="1" bestFit="1" customWidth="1"/>
    <col min="3" max="3" width="34" style="1" bestFit="1" customWidth="1"/>
    <col min="4" max="4" width="13.5" style="1" bestFit="1" customWidth="1"/>
    <col min="5" max="5" width="14.33203125" style="6" bestFit="1" customWidth="1"/>
    <col min="6" max="6" width="11" style="6"/>
    <col min="7" max="7" width="24.5" style="1" bestFit="1" customWidth="1"/>
    <col min="8" max="8" width="10.83203125" style="1" customWidth="1"/>
    <col min="9" max="11" width="10.83203125" style="1" hidden="1" customWidth="1"/>
    <col min="12" max="12" width="10.83203125" style="1" customWidth="1"/>
    <col min="13" max="16384" width="11" style="1"/>
  </cols>
  <sheetData>
    <row r="1" spans="1:9" ht="23">
      <c r="A1" s="109" t="s">
        <v>0</v>
      </c>
      <c r="B1" s="109"/>
      <c r="C1" s="109"/>
      <c r="D1" s="109"/>
      <c r="E1" s="109"/>
      <c r="F1" s="109"/>
      <c r="G1" s="109"/>
    </row>
    <row r="2" spans="1:9" ht="15" customHeight="1">
      <c r="A2" s="110"/>
      <c r="B2" s="110"/>
      <c r="C2" s="110"/>
      <c r="D2" s="110"/>
      <c r="E2" s="110"/>
      <c r="F2" s="110"/>
      <c r="G2" s="110"/>
    </row>
    <row r="3" spans="1:9" ht="21" thickBot="1">
      <c r="A3" s="104" t="s">
        <v>139</v>
      </c>
      <c r="B3" s="104"/>
      <c r="C3" s="104"/>
      <c r="D3" s="104"/>
      <c r="E3" s="104"/>
      <c r="F3" s="104"/>
      <c r="G3" s="104"/>
    </row>
    <row r="4" spans="1:9">
      <c r="A4" s="111" t="s">
        <v>139</v>
      </c>
      <c r="B4" s="112"/>
      <c r="C4" s="112"/>
      <c r="D4" s="112"/>
      <c r="E4" s="9"/>
      <c r="F4" s="9"/>
      <c r="G4" s="10"/>
      <c r="H4" s="11"/>
    </row>
    <row r="5" spans="1:9">
      <c r="A5" s="113" t="s">
        <v>1</v>
      </c>
      <c r="B5" s="114"/>
      <c r="C5" s="12" t="s">
        <v>2</v>
      </c>
      <c r="D5" s="12" t="s">
        <v>3</v>
      </c>
      <c r="E5" s="13"/>
      <c r="F5" s="13"/>
      <c r="G5" s="14" t="s">
        <v>35</v>
      </c>
      <c r="H5" s="11"/>
    </row>
    <row r="6" spans="1:9">
      <c r="A6" s="15">
        <v>1</v>
      </c>
      <c r="B6" s="16" t="s">
        <v>41</v>
      </c>
      <c r="C6" s="16" t="s">
        <v>153</v>
      </c>
      <c r="D6" s="17">
        <v>38377</v>
      </c>
      <c r="E6" s="26"/>
      <c r="F6" s="13"/>
      <c r="G6" s="19"/>
      <c r="H6" s="11"/>
      <c r="I6" s="1">
        <f>IF(E6="X",1,0)</f>
        <v>0</v>
      </c>
    </row>
    <row r="7" spans="1:9">
      <c r="A7" s="20"/>
      <c r="B7" s="11"/>
      <c r="C7" s="32" t="s">
        <v>4</v>
      </c>
      <c r="D7" s="33"/>
      <c r="E7" s="13"/>
      <c r="F7" s="13"/>
      <c r="G7" s="34"/>
      <c r="H7" s="11"/>
      <c r="I7" s="1">
        <f t="shared" ref="I7:I8" si="0">IF(E7="X",1,0)</f>
        <v>0</v>
      </c>
    </row>
    <row r="8" spans="1:9">
      <c r="A8" s="35"/>
      <c r="B8" s="36"/>
      <c r="C8" s="36" t="s">
        <v>154</v>
      </c>
      <c r="D8" s="37">
        <v>38350</v>
      </c>
      <c r="E8" s="26"/>
      <c r="F8" s="13"/>
      <c r="G8" s="19"/>
      <c r="H8" s="11"/>
      <c r="I8" s="1">
        <f t="shared" si="0"/>
        <v>0</v>
      </c>
    </row>
    <row r="9" spans="1:9">
      <c r="A9" s="15">
        <v>2</v>
      </c>
      <c r="B9" s="16" t="s">
        <v>121</v>
      </c>
      <c r="C9" s="16" t="s">
        <v>122</v>
      </c>
      <c r="D9" s="17">
        <v>1989</v>
      </c>
      <c r="E9" s="18"/>
      <c r="F9" s="13"/>
      <c r="G9" s="42"/>
      <c r="H9" s="11"/>
      <c r="I9" s="1">
        <f t="shared" ref="I9:I32" si="1">IF(E9="X",1,0)</f>
        <v>0</v>
      </c>
    </row>
    <row r="10" spans="1:9">
      <c r="A10" s="20"/>
      <c r="B10" s="11"/>
      <c r="C10" s="32" t="s">
        <v>4</v>
      </c>
      <c r="D10" s="33"/>
      <c r="E10" s="43"/>
      <c r="F10" s="13"/>
      <c r="G10" s="44"/>
      <c r="H10" s="11"/>
      <c r="I10" s="1">
        <f t="shared" si="1"/>
        <v>0</v>
      </c>
    </row>
    <row r="11" spans="1:9">
      <c r="A11" s="20"/>
      <c r="B11" s="11"/>
      <c r="C11" s="11" t="s">
        <v>123</v>
      </c>
      <c r="D11" s="21">
        <v>1990</v>
      </c>
      <c r="E11" s="50"/>
      <c r="F11" s="13"/>
      <c r="G11" s="22"/>
      <c r="H11" s="11"/>
      <c r="I11" s="1">
        <f t="shared" si="1"/>
        <v>0</v>
      </c>
    </row>
    <row r="12" spans="1:9">
      <c r="A12" s="20"/>
      <c r="B12" s="11"/>
      <c r="C12" s="32" t="s">
        <v>4</v>
      </c>
      <c r="D12" s="33"/>
      <c r="E12" s="43"/>
      <c r="F12" s="13"/>
      <c r="G12" s="44"/>
      <c r="H12" s="11"/>
      <c r="I12" s="1">
        <f t="shared" si="1"/>
        <v>0</v>
      </c>
    </row>
    <row r="13" spans="1:9">
      <c r="A13" s="20"/>
      <c r="B13" s="11"/>
      <c r="C13" s="51" t="s">
        <v>124</v>
      </c>
      <c r="D13" s="21">
        <v>31801</v>
      </c>
      <c r="E13" s="52"/>
      <c r="F13" s="13"/>
      <c r="G13" s="53"/>
      <c r="H13" s="11"/>
      <c r="I13" s="1">
        <f t="shared" si="1"/>
        <v>0</v>
      </c>
    </row>
    <row r="14" spans="1:9">
      <c r="A14" s="15">
        <v>3</v>
      </c>
      <c r="B14" s="16" t="s">
        <v>52</v>
      </c>
      <c r="C14" s="16" t="s">
        <v>43</v>
      </c>
      <c r="D14" s="17">
        <v>7470</v>
      </c>
      <c r="E14" s="26"/>
      <c r="F14" s="13"/>
      <c r="G14" s="19"/>
      <c r="I14" s="1">
        <f t="shared" si="1"/>
        <v>0</v>
      </c>
    </row>
    <row r="15" spans="1:9">
      <c r="A15" s="20"/>
      <c r="B15" s="11"/>
      <c r="C15" s="32" t="s">
        <v>4</v>
      </c>
      <c r="D15" s="33"/>
      <c r="E15" s="13"/>
      <c r="F15" s="13"/>
      <c r="G15" s="34"/>
      <c r="I15" s="1">
        <f t="shared" si="1"/>
        <v>0</v>
      </c>
    </row>
    <row r="16" spans="1:9">
      <c r="A16" s="20"/>
      <c r="B16" s="11"/>
      <c r="C16" s="11" t="s">
        <v>44</v>
      </c>
      <c r="D16" s="21">
        <v>7466</v>
      </c>
      <c r="E16" s="26"/>
      <c r="F16" s="13"/>
      <c r="G16" s="19"/>
      <c r="I16" s="1">
        <f t="shared" si="1"/>
        <v>0</v>
      </c>
    </row>
    <row r="17" spans="1:9">
      <c r="A17" s="20"/>
      <c r="B17" s="11"/>
      <c r="C17" s="32" t="s">
        <v>4</v>
      </c>
      <c r="D17" s="33"/>
      <c r="E17" s="43"/>
      <c r="F17" s="13"/>
      <c r="G17" s="44"/>
      <c r="I17" s="1">
        <f t="shared" si="1"/>
        <v>0</v>
      </c>
    </row>
    <row r="18" spans="1:9">
      <c r="A18" s="35"/>
      <c r="B18" s="36"/>
      <c r="C18" s="36" t="s">
        <v>107</v>
      </c>
      <c r="D18" s="37">
        <v>64475</v>
      </c>
      <c r="E18" s="26"/>
      <c r="F18" s="13"/>
      <c r="G18" s="19"/>
      <c r="I18" s="1">
        <f t="shared" si="1"/>
        <v>0</v>
      </c>
    </row>
    <row r="19" spans="1:9">
      <c r="A19" s="15">
        <v>4</v>
      </c>
      <c r="B19" s="16" t="s">
        <v>125</v>
      </c>
      <c r="C19" s="51" t="s">
        <v>45</v>
      </c>
      <c r="D19" s="21">
        <v>28366</v>
      </c>
      <c r="E19" s="26"/>
      <c r="F19" s="13"/>
      <c r="G19" s="19"/>
      <c r="I19" s="1">
        <f t="shared" si="1"/>
        <v>0</v>
      </c>
    </row>
    <row r="20" spans="1:9">
      <c r="A20" s="20"/>
      <c r="B20" s="11"/>
      <c r="C20" s="51" t="s">
        <v>124</v>
      </c>
      <c r="D20" s="21">
        <v>31801</v>
      </c>
      <c r="E20" s="26"/>
      <c r="F20" s="13"/>
      <c r="G20" s="19"/>
      <c r="I20" s="1">
        <f t="shared" si="1"/>
        <v>0</v>
      </c>
    </row>
    <row r="21" spans="1:9">
      <c r="A21" s="20"/>
      <c r="B21" s="11"/>
      <c r="C21" s="51" t="s">
        <v>126</v>
      </c>
      <c r="D21" s="21">
        <v>31804</v>
      </c>
      <c r="E21" s="26"/>
      <c r="F21" s="13"/>
      <c r="G21" s="19"/>
      <c r="I21" s="1">
        <f t="shared" si="1"/>
        <v>0</v>
      </c>
    </row>
    <row r="22" spans="1:9">
      <c r="A22" s="15">
        <v>5</v>
      </c>
      <c r="B22" s="16" t="s">
        <v>54</v>
      </c>
      <c r="C22" s="16"/>
      <c r="D22" s="17"/>
      <c r="E22" s="26"/>
      <c r="F22" s="13"/>
      <c r="G22" s="19"/>
      <c r="I22" s="1">
        <f t="shared" si="1"/>
        <v>0</v>
      </c>
    </row>
    <row r="23" spans="1:9">
      <c r="A23" s="15" t="s">
        <v>127</v>
      </c>
      <c r="B23" s="16" t="s">
        <v>42</v>
      </c>
      <c r="C23" s="55" t="s">
        <v>45</v>
      </c>
      <c r="D23" s="17">
        <v>28366</v>
      </c>
      <c r="E23" s="18"/>
      <c r="F23" s="13"/>
      <c r="G23" s="19"/>
      <c r="I23" s="1">
        <f t="shared" si="1"/>
        <v>0</v>
      </c>
    </row>
    <row r="24" spans="1:9">
      <c r="A24" s="35"/>
      <c r="B24" s="36"/>
      <c r="C24" s="57" t="s">
        <v>128</v>
      </c>
      <c r="D24" s="37">
        <v>33440</v>
      </c>
      <c r="E24" s="18"/>
      <c r="F24" s="13"/>
      <c r="G24" s="19"/>
      <c r="I24" s="1">
        <f t="shared" si="1"/>
        <v>0</v>
      </c>
    </row>
    <row r="25" spans="1:9">
      <c r="A25" s="15" t="s">
        <v>129</v>
      </c>
      <c r="B25" s="16" t="s">
        <v>42</v>
      </c>
      <c r="C25" s="55" t="s">
        <v>45</v>
      </c>
      <c r="D25" s="17">
        <v>28366</v>
      </c>
      <c r="E25" s="18"/>
      <c r="F25" s="13"/>
      <c r="G25" s="19"/>
      <c r="I25" s="1">
        <f t="shared" si="1"/>
        <v>0</v>
      </c>
    </row>
    <row r="26" spans="1:9">
      <c r="A26" s="35"/>
      <c r="B26" s="36"/>
      <c r="C26" s="57" t="s">
        <v>130</v>
      </c>
      <c r="D26" s="37">
        <v>64475</v>
      </c>
      <c r="E26" s="18"/>
      <c r="F26" s="13"/>
      <c r="G26" s="19"/>
      <c r="I26" s="1">
        <f t="shared" si="1"/>
        <v>0</v>
      </c>
    </row>
    <row r="27" spans="1:9">
      <c r="A27" s="15" t="s">
        <v>131</v>
      </c>
      <c r="B27" s="55" t="s">
        <v>132</v>
      </c>
      <c r="C27" s="55" t="s">
        <v>45</v>
      </c>
      <c r="D27" s="17">
        <v>28366</v>
      </c>
      <c r="E27" s="18"/>
      <c r="F27" s="13"/>
      <c r="G27" s="19"/>
      <c r="I27" s="1">
        <f t="shared" si="1"/>
        <v>0</v>
      </c>
    </row>
    <row r="28" spans="1:9">
      <c r="A28" s="35"/>
      <c r="B28" s="36"/>
      <c r="C28" s="57" t="s">
        <v>128</v>
      </c>
      <c r="D28" s="37">
        <v>33440</v>
      </c>
      <c r="E28" s="18"/>
      <c r="F28" s="13"/>
      <c r="G28" s="19"/>
      <c r="I28" s="1">
        <f t="shared" si="1"/>
        <v>0</v>
      </c>
    </row>
    <row r="29" spans="1:9">
      <c r="A29" s="15" t="s">
        <v>133</v>
      </c>
      <c r="B29" s="16" t="s">
        <v>134</v>
      </c>
      <c r="C29" s="55" t="s">
        <v>135</v>
      </c>
      <c r="D29" s="17">
        <v>28547</v>
      </c>
      <c r="E29" s="18"/>
      <c r="F29" s="13"/>
      <c r="G29" s="19"/>
      <c r="I29" s="1">
        <f t="shared" si="1"/>
        <v>0</v>
      </c>
    </row>
    <row r="30" spans="1:9">
      <c r="A30" s="35"/>
      <c r="B30" s="36"/>
      <c r="C30" s="57" t="s">
        <v>136</v>
      </c>
      <c r="D30" s="37">
        <v>33392</v>
      </c>
      <c r="E30" s="18"/>
      <c r="F30" s="13"/>
      <c r="G30" s="19"/>
      <c r="I30" s="1">
        <f t="shared" si="1"/>
        <v>0</v>
      </c>
    </row>
    <row r="31" spans="1:9">
      <c r="A31" s="15">
        <v>8</v>
      </c>
      <c r="B31" s="16" t="s">
        <v>137</v>
      </c>
      <c r="C31" s="55" t="s">
        <v>45</v>
      </c>
      <c r="D31" s="17">
        <v>28366</v>
      </c>
      <c r="E31" s="18"/>
      <c r="F31" s="13"/>
      <c r="G31" s="19"/>
      <c r="I31" s="1">
        <f t="shared" si="1"/>
        <v>0</v>
      </c>
    </row>
    <row r="32" spans="1:9" ht="18" thickBot="1">
      <c r="A32" s="35"/>
      <c r="B32" s="36"/>
      <c r="C32" s="36" t="s">
        <v>138</v>
      </c>
      <c r="D32" s="37">
        <v>64475</v>
      </c>
      <c r="E32" s="18"/>
      <c r="F32" s="13"/>
      <c r="G32" s="19"/>
      <c r="I32" s="1">
        <f t="shared" si="1"/>
        <v>0</v>
      </c>
    </row>
    <row r="33" spans="1:11" ht="18" thickBot="1">
      <c r="A33" s="27"/>
      <c r="B33" s="28"/>
      <c r="C33" s="28"/>
      <c r="D33" s="28"/>
      <c r="E33" s="29" t="s">
        <v>30</v>
      </c>
      <c r="F33" s="30">
        <f>K33</f>
        <v>0</v>
      </c>
      <c r="G33" s="31"/>
      <c r="I33" s="1">
        <f>SUM(I6:I32)</f>
        <v>0</v>
      </c>
      <c r="J33" s="1">
        <v>17</v>
      </c>
      <c r="K33" s="1">
        <f>I33/J33</f>
        <v>0</v>
      </c>
    </row>
  </sheetData>
  <mergeCells count="5">
    <mergeCell ref="A1:G1"/>
    <mergeCell ref="A2:G2"/>
    <mergeCell ref="A3:G3"/>
    <mergeCell ref="A4:D4"/>
    <mergeCell ref="A5:B5"/>
  </mergeCells>
  <phoneticPr fontId="5" type="noConversion"/>
  <printOptions horizontalCentered="1" verticalCentered="1"/>
  <pageMargins left="0.75" right="0.75" top="1" bottom="1" header="0.5" footer="0.5"/>
  <pageSetup scale="7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2"/>
  <sheetViews>
    <sheetView zoomScale="150" zoomScaleNormal="150" zoomScalePageLayoutView="150" workbookViewId="0">
      <selection activeCell="A9" sqref="A9:C9"/>
    </sheetView>
  </sheetViews>
  <sheetFormatPr baseColWidth="10" defaultColWidth="11" defaultRowHeight="17" x14ac:dyDescent="0"/>
  <cols>
    <col min="1" max="1" width="3.5" style="3" bestFit="1" customWidth="1"/>
    <col min="2" max="2" width="32.33203125" style="1" bestFit="1" customWidth="1"/>
    <col min="3" max="3" width="34" style="1" bestFit="1" customWidth="1"/>
    <col min="4" max="4" width="13.5" style="1" bestFit="1" customWidth="1"/>
    <col min="5" max="5" width="14.33203125" style="6" bestFit="1" customWidth="1"/>
    <col min="6" max="6" width="11.1640625" style="6" bestFit="1" customWidth="1"/>
    <col min="7" max="7" width="24.5" style="1" bestFit="1" customWidth="1"/>
    <col min="8" max="8" width="10.83203125" style="1" customWidth="1"/>
    <col min="9" max="11" width="10.83203125" style="1" hidden="1" customWidth="1"/>
    <col min="12" max="12" width="10.83203125" style="1" customWidth="1"/>
    <col min="13" max="16384" width="11" style="1"/>
  </cols>
  <sheetData>
    <row r="1" spans="1:9" ht="23">
      <c r="A1" s="109" t="s">
        <v>0</v>
      </c>
      <c r="B1" s="109"/>
      <c r="C1" s="109"/>
      <c r="D1" s="109"/>
      <c r="E1" s="109"/>
      <c r="F1" s="109"/>
      <c r="G1" s="109"/>
    </row>
    <row r="2" spans="1:9" ht="15" customHeight="1">
      <c r="A2" s="110"/>
      <c r="B2" s="110"/>
      <c r="C2" s="110"/>
      <c r="D2" s="110"/>
      <c r="E2" s="110"/>
      <c r="F2" s="110"/>
      <c r="G2" s="110"/>
    </row>
    <row r="3" spans="1:9" ht="21" thickBot="1">
      <c r="A3" s="104" t="s">
        <v>57</v>
      </c>
      <c r="B3" s="104"/>
      <c r="C3" s="104"/>
      <c r="D3" s="104"/>
      <c r="E3" s="104"/>
      <c r="F3" s="104"/>
      <c r="G3" s="104"/>
    </row>
    <row r="4" spans="1:9">
      <c r="A4" s="111" t="s">
        <v>58</v>
      </c>
      <c r="B4" s="112"/>
      <c r="C4" s="112"/>
      <c r="D4" s="112"/>
      <c r="E4" s="9"/>
      <c r="F4" s="9"/>
      <c r="G4" s="10"/>
      <c r="H4" s="11"/>
    </row>
    <row r="5" spans="1:9">
      <c r="A5" s="113" t="s">
        <v>1</v>
      </c>
      <c r="B5" s="114"/>
      <c r="C5" s="12" t="s">
        <v>2</v>
      </c>
      <c r="D5" s="12" t="s">
        <v>3</v>
      </c>
      <c r="E5" s="13"/>
      <c r="F5" s="13"/>
      <c r="G5" s="14" t="s">
        <v>35</v>
      </c>
      <c r="H5" s="11"/>
    </row>
    <row r="6" spans="1:9">
      <c r="A6" s="15">
        <v>1</v>
      </c>
      <c r="B6" s="16" t="s">
        <v>59</v>
      </c>
      <c r="C6" s="16" t="s">
        <v>45</v>
      </c>
      <c r="D6" s="17">
        <v>28366</v>
      </c>
      <c r="E6" s="58"/>
      <c r="F6" s="13"/>
      <c r="G6" s="19"/>
      <c r="H6" s="11"/>
      <c r="I6" s="1">
        <f>IF(E6="X",1,0)</f>
        <v>0</v>
      </c>
    </row>
    <row r="7" spans="1:9">
      <c r="A7" s="20"/>
      <c r="B7" s="11"/>
      <c r="C7" s="11" t="s">
        <v>53</v>
      </c>
      <c r="D7" s="21">
        <v>33446</v>
      </c>
      <c r="E7" s="26"/>
      <c r="F7" s="13"/>
      <c r="G7" s="19"/>
      <c r="H7" s="11"/>
      <c r="I7" s="1">
        <f t="shared" ref="I7:I31" si="0">IF(E7="X",1,0)</f>
        <v>0</v>
      </c>
    </row>
    <row r="8" spans="1:9">
      <c r="A8" s="20"/>
      <c r="B8" s="11"/>
      <c r="C8" s="36" t="s">
        <v>107</v>
      </c>
      <c r="D8" s="21">
        <v>64475</v>
      </c>
      <c r="E8" s="26"/>
      <c r="F8" s="13"/>
      <c r="G8" s="19"/>
      <c r="H8" s="11"/>
      <c r="I8" s="1">
        <f t="shared" si="0"/>
        <v>0</v>
      </c>
    </row>
    <row r="9" spans="1:9">
      <c r="A9" s="15">
        <v>2</v>
      </c>
      <c r="B9" s="16" t="s">
        <v>60</v>
      </c>
      <c r="C9" s="16" t="s">
        <v>43</v>
      </c>
      <c r="D9" s="17">
        <v>7470</v>
      </c>
      <c r="E9" s="18"/>
      <c r="F9" s="13"/>
      <c r="G9" s="42"/>
      <c r="I9" s="1">
        <f t="shared" si="0"/>
        <v>0</v>
      </c>
    </row>
    <row r="10" spans="1:9">
      <c r="A10" s="20"/>
      <c r="B10" s="11" t="s">
        <v>61</v>
      </c>
      <c r="C10" s="32" t="s">
        <v>4</v>
      </c>
      <c r="D10" s="33"/>
      <c r="E10" s="43"/>
      <c r="F10" s="13"/>
      <c r="G10" s="44"/>
      <c r="I10" s="1">
        <f t="shared" si="0"/>
        <v>0</v>
      </c>
    </row>
    <row r="11" spans="1:9">
      <c r="A11" s="20"/>
      <c r="B11" s="11"/>
      <c r="C11" s="11" t="s">
        <v>44</v>
      </c>
      <c r="D11" s="21">
        <v>7466</v>
      </c>
      <c r="E11" s="45"/>
      <c r="F11" s="13"/>
      <c r="G11" s="22"/>
      <c r="I11" s="1">
        <f t="shared" si="0"/>
        <v>0</v>
      </c>
    </row>
    <row r="12" spans="1:9">
      <c r="A12" s="20"/>
      <c r="B12" s="11"/>
      <c r="C12" s="32" t="s">
        <v>4</v>
      </c>
      <c r="D12" s="33"/>
      <c r="E12" s="43"/>
      <c r="F12" s="13"/>
      <c r="G12" s="44"/>
      <c r="I12" s="1">
        <f t="shared" si="0"/>
        <v>0</v>
      </c>
    </row>
    <row r="13" spans="1:9">
      <c r="A13" s="35"/>
      <c r="B13" s="36"/>
      <c r="C13" s="36" t="s">
        <v>107</v>
      </c>
      <c r="D13" s="37">
        <v>64475</v>
      </c>
      <c r="E13" s="26"/>
      <c r="F13" s="13"/>
      <c r="G13" s="19"/>
      <c r="I13" s="1">
        <f t="shared" si="0"/>
        <v>0</v>
      </c>
    </row>
    <row r="14" spans="1:9">
      <c r="A14" s="15">
        <v>3</v>
      </c>
      <c r="B14" s="16" t="s">
        <v>62</v>
      </c>
      <c r="C14" s="16" t="s">
        <v>5</v>
      </c>
      <c r="D14" s="21"/>
      <c r="E14" s="26"/>
      <c r="F14" s="13"/>
      <c r="G14" s="19"/>
      <c r="I14" s="1">
        <f t="shared" si="0"/>
        <v>0</v>
      </c>
    </row>
    <row r="15" spans="1:9">
      <c r="A15" s="15">
        <v>4</v>
      </c>
      <c r="B15" s="16" t="s">
        <v>63</v>
      </c>
      <c r="C15" s="16"/>
      <c r="D15" s="17"/>
      <c r="E15" s="26"/>
      <c r="F15" s="13"/>
      <c r="G15" s="19"/>
      <c r="I15" s="1">
        <f t="shared" si="0"/>
        <v>0</v>
      </c>
    </row>
    <row r="16" spans="1:9">
      <c r="A16" s="15">
        <v>5</v>
      </c>
      <c r="B16" s="16" t="s">
        <v>140</v>
      </c>
      <c r="C16" s="16" t="s">
        <v>141</v>
      </c>
      <c r="D16" s="17">
        <v>5917</v>
      </c>
      <c r="E16" s="18"/>
      <c r="F16" s="13"/>
      <c r="G16" s="19"/>
      <c r="I16" s="1">
        <f t="shared" si="0"/>
        <v>0</v>
      </c>
    </row>
    <row r="17" spans="1:11">
      <c r="A17" s="33"/>
      <c r="B17" s="11"/>
      <c r="C17" s="51" t="s">
        <v>45</v>
      </c>
      <c r="D17" s="21">
        <v>28366</v>
      </c>
      <c r="E17" s="59"/>
      <c r="F17" s="13"/>
      <c r="G17" s="19"/>
      <c r="I17" s="1">
        <f t="shared" si="0"/>
        <v>0</v>
      </c>
    </row>
    <row r="18" spans="1:11">
      <c r="A18" s="20"/>
      <c r="B18" s="11"/>
      <c r="C18" s="51" t="s">
        <v>46</v>
      </c>
      <c r="D18" s="21">
        <v>64475</v>
      </c>
      <c r="E18" s="18"/>
      <c r="F18" s="13"/>
      <c r="G18" s="19"/>
      <c r="I18" s="1">
        <f t="shared" si="0"/>
        <v>0</v>
      </c>
    </row>
    <row r="19" spans="1:11">
      <c r="A19" s="15">
        <v>6</v>
      </c>
      <c r="B19" s="16" t="s">
        <v>64</v>
      </c>
      <c r="C19" s="16" t="s">
        <v>65</v>
      </c>
      <c r="D19" s="17">
        <v>4274</v>
      </c>
      <c r="E19" s="18"/>
      <c r="F19" s="13"/>
      <c r="G19" s="19"/>
      <c r="I19" s="1">
        <f t="shared" si="0"/>
        <v>0</v>
      </c>
    </row>
    <row r="20" spans="1:11">
      <c r="A20" s="20"/>
      <c r="B20" s="11"/>
      <c r="C20" s="32" t="s">
        <v>4</v>
      </c>
      <c r="D20" s="33"/>
      <c r="E20" s="43"/>
      <c r="F20" s="13"/>
      <c r="G20" s="47"/>
      <c r="I20" s="1">
        <f t="shared" si="0"/>
        <v>0</v>
      </c>
    </row>
    <row r="21" spans="1:11">
      <c r="A21" s="35"/>
      <c r="B21" s="36"/>
      <c r="C21" s="11" t="s">
        <v>66</v>
      </c>
      <c r="D21" s="21">
        <v>8463</v>
      </c>
      <c r="E21" s="48"/>
      <c r="F21" s="13"/>
      <c r="G21" s="49"/>
      <c r="I21" s="1">
        <f t="shared" si="0"/>
        <v>0</v>
      </c>
    </row>
    <row r="22" spans="1:11">
      <c r="A22" s="15">
        <v>7</v>
      </c>
      <c r="B22" s="55" t="s">
        <v>67</v>
      </c>
      <c r="C22" s="16" t="s">
        <v>55</v>
      </c>
      <c r="D22" s="17">
        <v>8115</v>
      </c>
      <c r="E22" s="26"/>
      <c r="F22" s="13"/>
      <c r="G22" s="49"/>
      <c r="I22" s="1">
        <f t="shared" si="0"/>
        <v>0</v>
      </c>
    </row>
    <row r="23" spans="1:11">
      <c r="A23" s="20"/>
      <c r="B23" s="11"/>
      <c r="C23" s="32" t="s">
        <v>4</v>
      </c>
      <c r="D23" s="21"/>
      <c r="E23" s="13"/>
      <c r="F23" s="13"/>
      <c r="G23" s="47"/>
      <c r="I23" s="1">
        <f t="shared" si="0"/>
        <v>0</v>
      </c>
    </row>
    <row r="24" spans="1:11">
      <c r="A24" s="20"/>
      <c r="B24" s="11"/>
      <c r="C24" s="11" t="s">
        <v>56</v>
      </c>
      <c r="D24" s="21">
        <v>58115</v>
      </c>
      <c r="E24" s="26"/>
      <c r="F24" s="13"/>
      <c r="G24" s="49"/>
      <c r="I24" s="1">
        <f t="shared" si="0"/>
        <v>0</v>
      </c>
    </row>
    <row r="25" spans="1:11">
      <c r="A25" s="20"/>
      <c r="B25" s="11"/>
      <c r="C25" s="32" t="s">
        <v>4</v>
      </c>
      <c r="D25" s="21"/>
      <c r="E25" s="13"/>
      <c r="F25" s="13"/>
      <c r="G25" s="47"/>
      <c r="I25" s="1">
        <f t="shared" si="0"/>
        <v>0</v>
      </c>
    </row>
    <row r="26" spans="1:11">
      <c r="A26" s="35"/>
      <c r="B26" s="36"/>
      <c r="C26" s="57" t="s">
        <v>68</v>
      </c>
      <c r="D26" s="37">
        <v>8219</v>
      </c>
      <c r="E26" s="26"/>
      <c r="F26" s="13"/>
      <c r="G26" s="60"/>
      <c r="I26" s="1">
        <f t="shared" si="0"/>
        <v>0</v>
      </c>
    </row>
    <row r="27" spans="1:11">
      <c r="A27" s="40">
        <v>8</v>
      </c>
      <c r="B27" s="24" t="s">
        <v>69</v>
      </c>
      <c r="C27" s="61"/>
      <c r="D27" s="25"/>
      <c r="E27" s="26"/>
      <c r="F27" s="13"/>
      <c r="G27" s="60"/>
      <c r="I27" s="1">
        <f t="shared" si="0"/>
        <v>0</v>
      </c>
    </row>
    <row r="28" spans="1:11">
      <c r="A28" s="40">
        <v>9</v>
      </c>
      <c r="B28" s="24" t="s">
        <v>70</v>
      </c>
      <c r="C28" s="61"/>
      <c r="D28" s="25"/>
      <c r="E28" s="26"/>
      <c r="F28" s="13"/>
      <c r="G28" s="60"/>
      <c r="I28" s="1">
        <f t="shared" si="0"/>
        <v>0</v>
      </c>
    </row>
    <row r="29" spans="1:11">
      <c r="A29" s="15">
        <v>10</v>
      </c>
      <c r="B29" s="16" t="s">
        <v>73</v>
      </c>
      <c r="C29" s="55" t="s">
        <v>66</v>
      </c>
      <c r="D29" s="17">
        <v>8463</v>
      </c>
      <c r="E29" s="26"/>
      <c r="F29" s="13"/>
      <c r="G29" s="60"/>
      <c r="I29" s="1">
        <f t="shared" si="0"/>
        <v>0</v>
      </c>
    </row>
    <row r="30" spans="1:11">
      <c r="A30" s="20"/>
      <c r="B30" s="11"/>
      <c r="C30" s="32" t="s">
        <v>4</v>
      </c>
      <c r="D30" s="21"/>
      <c r="E30" s="13"/>
      <c r="F30" s="13"/>
      <c r="G30" s="47"/>
      <c r="I30" s="1">
        <f t="shared" si="0"/>
        <v>0</v>
      </c>
    </row>
    <row r="31" spans="1:11" ht="18" thickBot="1">
      <c r="A31" s="35"/>
      <c r="B31" s="36"/>
      <c r="C31" s="57" t="s">
        <v>71</v>
      </c>
      <c r="D31" s="37">
        <v>8458</v>
      </c>
      <c r="E31" s="26"/>
      <c r="F31" s="13"/>
      <c r="G31" s="49"/>
      <c r="I31" s="1">
        <f t="shared" si="0"/>
        <v>0</v>
      </c>
    </row>
    <row r="32" spans="1:11" ht="18" thickBot="1">
      <c r="A32" s="27"/>
      <c r="B32" s="28"/>
      <c r="C32" s="28"/>
      <c r="D32" s="28"/>
      <c r="E32" s="29" t="s">
        <v>30</v>
      </c>
      <c r="F32" s="30">
        <f>K32</f>
        <v>0</v>
      </c>
      <c r="G32" s="31"/>
      <c r="I32" s="1">
        <f>SUM(I6:I31)</f>
        <v>0</v>
      </c>
      <c r="J32" s="1">
        <v>14</v>
      </c>
      <c r="K32" s="1">
        <f>I32/J32</f>
        <v>0</v>
      </c>
    </row>
  </sheetData>
  <mergeCells count="5">
    <mergeCell ref="A1:G1"/>
    <mergeCell ref="A2:G2"/>
    <mergeCell ref="A3:G3"/>
    <mergeCell ref="A4:D4"/>
    <mergeCell ref="A5:B5"/>
  </mergeCells>
  <phoneticPr fontId="5" type="noConversion"/>
  <printOptions horizontalCentered="1" verticalCentered="1"/>
  <pageMargins left="0.75" right="0.75" top="1" bottom="1" header="0.5" footer="0.5"/>
  <pageSetup scale="7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5"/>
  <sheetViews>
    <sheetView zoomScale="150" zoomScaleNormal="150" zoomScalePageLayoutView="150" workbookViewId="0">
      <selection activeCell="A9" sqref="A9:C9"/>
    </sheetView>
  </sheetViews>
  <sheetFormatPr baseColWidth="10" defaultColWidth="11" defaultRowHeight="17" x14ac:dyDescent="0"/>
  <cols>
    <col min="1" max="1" width="3.5" style="3" bestFit="1" customWidth="1"/>
    <col min="2" max="2" width="32.33203125" style="1" bestFit="1" customWidth="1"/>
    <col min="3" max="3" width="34" style="1" bestFit="1" customWidth="1"/>
    <col min="4" max="4" width="13.5" style="1" bestFit="1" customWidth="1"/>
    <col min="5" max="5" width="14.33203125" style="6" bestFit="1" customWidth="1"/>
    <col min="6" max="6" width="11.1640625" style="6" bestFit="1" customWidth="1"/>
    <col min="7" max="7" width="24.5" style="1" bestFit="1" customWidth="1"/>
    <col min="8" max="8" width="10.83203125" style="1" customWidth="1"/>
    <col min="9" max="11" width="10.83203125" style="1" hidden="1" customWidth="1"/>
    <col min="12" max="12" width="10.83203125" style="1" customWidth="1"/>
    <col min="13" max="16384" width="11" style="1"/>
  </cols>
  <sheetData>
    <row r="1" spans="1:9" ht="23">
      <c r="A1" s="109" t="s">
        <v>0</v>
      </c>
      <c r="B1" s="109"/>
      <c r="C1" s="109"/>
      <c r="D1" s="109"/>
      <c r="E1" s="109"/>
      <c r="F1" s="109"/>
      <c r="G1" s="109"/>
    </row>
    <row r="2" spans="1:9" ht="15" customHeight="1">
      <c r="A2" s="110"/>
      <c r="B2" s="110"/>
      <c r="C2" s="110"/>
      <c r="D2" s="110"/>
      <c r="E2" s="110"/>
      <c r="F2" s="110"/>
      <c r="G2" s="110"/>
    </row>
    <row r="3" spans="1:9" ht="21" thickBot="1">
      <c r="A3" s="104" t="s">
        <v>142</v>
      </c>
      <c r="B3" s="104"/>
      <c r="C3" s="104"/>
      <c r="D3" s="104"/>
      <c r="E3" s="104"/>
      <c r="F3" s="104"/>
      <c r="G3" s="104"/>
    </row>
    <row r="4" spans="1:9">
      <c r="A4" s="111" t="s">
        <v>143</v>
      </c>
      <c r="B4" s="112"/>
      <c r="C4" s="112"/>
      <c r="D4" s="112"/>
      <c r="E4" s="9"/>
      <c r="F4" s="9"/>
      <c r="G4" s="10"/>
      <c r="H4" s="11"/>
    </row>
    <row r="5" spans="1:9">
      <c r="A5" s="113" t="s">
        <v>1</v>
      </c>
      <c r="B5" s="114"/>
      <c r="C5" s="12" t="s">
        <v>2</v>
      </c>
      <c r="D5" s="12" t="s">
        <v>3</v>
      </c>
      <c r="E5" s="13"/>
      <c r="F5" s="13"/>
      <c r="G5" s="14" t="s">
        <v>35</v>
      </c>
      <c r="H5" s="11"/>
    </row>
    <row r="6" spans="1:9">
      <c r="A6" s="15">
        <v>1</v>
      </c>
      <c r="B6" s="16" t="s">
        <v>59</v>
      </c>
      <c r="C6" s="16" t="s">
        <v>45</v>
      </c>
      <c r="D6" s="17">
        <v>28366</v>
      </c>
      <c r="E6" s="58"/>
      <c r="F6" s="13"/>
      <c r="G6" s="19"/>
      <c r="H6" s="11"/>
      <c r="I6" s="1">
        <f>IF(E6="X",1,0)</f>
        <v>0</v>
      </c>
    </row>
    <row r="7" spans="1:9">
      <c r="A7" s="20"/>
      <c r="B7" s="11"/>
      <c r="C7" s="11" t="s">
        <v>53</v>
      </c>
      <c r="D7" s="21">
        <v>33446</v>
      </c>
      <c r="E7" s="26"/>
      <c r="F7" s="13"/>
      <c r="G7" s="19"/>
      <c r="H7" s="11"/>
      <c r="I7" s="1">
        <f t="shared" ref="I7:I34" si="0">IF(E7="X",1,0)</f>
        <v>0</v>
      </c>
    </row>
    <row r="8" spans="1:9">
      <c r="A8" s="20"/>
      <c r="B8" s="11"/>
      <c r="C8" s="11" t="s">
        <v>46</v>
      </c>
      <c r="D8" s="21">
        <v>64475</v>
      </c>
      <c r="E8" s="26"/>
      <c r="F8" s="13"/>
      <c r="G8" s="19"/>
      <c r="H8" s="11"/>
      <c r="I8" s="1">
        <f t="shared" si="0"/>
        <v>0</v>
      </c>
    </row>
    <row r="9" spans="1:9">
      <c r="A9" s="15">
        <v>2</v>
      </c>
      <c r="B9" s="16" t="s">
        <v>72</v>
      </c>
      <c r="C9" s="16" t="s">
        <v>43</v>
      </c>
      <c r="D9" s="17">
        <v>7470</v>
      </c>
      <c r="E9" s="18"/>
      <c r="F9" s="13"/>
      <c r="G9" s="42"/>
      <c r="I9" s="1">
        <f t="shared" si="0"/>
        <v>0</v>
      </c>
    </row>
    <row r="10" spans="1:9">
      <c r="A10" s="20"/>
      <c r="B10" s="11" t="s">
        <v>61</v>
      </c>
      <c r="C10" s="32" t="s">
        <v>4</v>
      </c>
      <c r="D10" s="33"/>
      <c r="E10" s="43"/>
      <c r="F10" s="13"/>
      <c r="G10" s="44"/>
      <c r="I10" s="1">
        <f t="shared" si="0"/>
        <v>0</v>
      </c>
    </row>
    <row r="11" spans="1:9">
      <c r="A11" s="20"/>
      <c r="B11" s="11"/>
      <c r="C11" s="11" t="s">
        <v>44</v>
      </c>
      <c r="D11" s="21">
        <v>7466</v>
      </c>
      <c r="E11" s="45"/>
      <c r="F11" s="13"/>
      <c r="G11" s="22"/>
      <c r="I11" s="1">
        <f t="shared" si="0"/>
        <v>0</v>
      </c>
    </row>
    <row r="12" spans="1:9">
      <c r="A12" s="20"/>
      <c r="B12" s="11"/>
      <c r="C12" s="32" t="s">
        <v>4</v>
      </c>
      <c r="D12" s="33"/>
      <c r="E12" s="43"/>
      <c r="F12" s="13"/>
      <c r="G12" s="44"/>
      <c r="I12" s="1">
        <f t="shared" si="0"/>
        <v>0</v>
      </c>
    </row>
    <row r="13" spans="1:9">
      <c r="A13" s="35"/>
      <c r="B13" s="36"/>
      <c r="C13" s="36" t="s">
        <v>107</v>
      </c>
      <c r="D13" s="37">
        <v>64475</v>
      </c>
      <c r="E13" s="26"/>
      <c r="F13" s="13"/>
      <c r="G13" s="19"/>
      <c r="I13" s="1">
        <f t="shared" si="0"/>
        <v>0</v>
      </c>
    </row>
    <row r="14" spans="1:9">
      <c r="A14" s="15">
        <v>3</v>
      </c>
      <c r="B14" s="16" t="s">
        <v>62</v>
      </c>
      <c r="C14" s="16" t="s">
        <v>5</v>
      </c>
      <c r="D14" s="21"/>
      <c r="E14" s="26"/>
      <c r="F14" s="13"/>
      <c r="G14" s="19"/>
      <c r="I14" s="1">
        <f t="shared" si="0"/>
        <v>0</v>
      </c>
    </row>
    <row r="15" spans="1:9">
      <c r="A15" s="15">
        <v>4</v>
      </c>
      <c r="B15" s="16" t="s">
        <v>63</v>
      </c>
      <c r="C15" s="16"/>
      <c r="D15" s="17"/>
      <c r="E15" s="26"/>
      <c r="F15" s="13"/>
      <c r="G15" s="19"/>
      <c r="I15" s="1">
        <f t="shared" si="0"/>
        <v>0</v>
      </c>
    </row>
    <row r="16" spans="1:9">
      <c r="A16" s="15">
        <v>5</v>
      </c>
      <c r="B16" s="16" t="s">
        <v>140</v>
      </c>
      <c r="C16" s="16" t="s">
        <v>141</v>
      </c>
      <c r="D16" s="17">
        <v>5917</v>
      </c>
      <c r="E16" s="18"/>
      <c r="F16" s="13"/>
      <c r="G16" s="19"/>
      <c r="I16" s="1">
        <f t="shared" si="0"/>
        <v>0</v>
      </c>
    </row>
    <row r="17" spans="1:9">
      <c r="A17" s="20"/>
      <c r="B17" s="11"/>
      <c r="C17" s="51" t="s">
        <v>45</v>
      </c>
      <c r="D17" s="21">
        <v>28366</v>
      </c>
      <c r="E17" s="45"/>
      <c r="F17" s="13"/>
      <c r="G17" s="19"/>
      <c r="I17" s="1">
        <f t="shared" si="0"/>
        <v>0</v>
      </c>
    </row>
    <row r="18" spans="1:9">
      <c r="A18" s="35"/>
      <c r="B18" s="36"/>
      <c r="C18" s="51" t="s">
        <v>46</v>
      </c>
      <c r="D18" s="21">
        <v>64475</v>
      </c>
      <c r="E18" s="48"/>
      <c r="F18" s="13"/>
      <c r="G18" s="49"/>
      <c r="I18" s="1">
        <f t="shared" si="0"/>
        <v>0</v>
      </c>
    </row>
    <row r="19" spans="1:9">
      <c r="A19" s="20">
        <v>6</v>
      </c>
      <c r="B19" s="51" t="s">
        <v>144</v>
      </c>
      <c r="C19" s="16" t="s">
        <v>45</v>
      </c>
      <c r="D19" s="17">
        <v>28366</v>
      </c>
      <c r="E19" s="48"/>
      <c r="F19" s="13"/>
      <c r="G19" s="49"/>
      <c r="I19" s="1">
        <f t="shared" si="0"/>
        <v>0</v>
      </c>
    </row>
    <row r="20" spans="1:9">
      <c r="A20" s="20"/>
      <c r="B20" s="51"/>
      <c r="C20" s="11" t="s">
        <v>46</v>
      </c>
      <c r="D20" s="21">
        <v>64475</v>
      </c>
      <c r="E20" s="48"/>
      <c r="F20" s="13"/>
      <c r="G20" s="49"/>
      <c r="I20" s="1">
        <f t="shared" si="0"/>
        <v>0</v>
      </c>
    </row>
    <row r="21" spans="1:9">
      <c r="A21" s="15">
        <v>7</v>
      </c>
      <c r="B21" s="16" t="s">
        <v>64</v>
      </c>
      <c r="C21" s="16" t="s">
        <v>65</v>
      </c>
      <c r="D21" s="17">
        <v>4274</v>
      </c>
      <c r="E21" s="26"/>
      <c r="F21" s="13"/>
      <c r="G21" s="49"/>
      <c r="I21" s="1">
        <f t="shared" si="0"/>
        <v>0</v>
      </c>
    </row>
    <row r="22" spans="1:9">
      <c r="A22" s="20"/>
      <c r="B22" s="11"/>
      <c r="C22" s="32" t="s">
        <v>4</v>
      </c>
      <c r="D22" s="33"/>
      <c r="E22" s="13"/>
      <c r="F22" s="13"/>
      <c r="G22" s="47"/>
      <c r="I22" s="1">
        <f t="shared" si="0"/>
        <v>0</v>
      </c>
    </row>
    <row r="23" spans="1:9">
      <c r="A23" s="20"/>
      <c r="B23" s="36"/>
      <c r="C23" s="11" t="s">
        <v>66</v>
      </c>
      <c r="D23" s="21">
        <v>8463</v>
      </c>
      <c r="E23" s="26"/>
      <c r="F23" s="13"/>
      <c r="G23" s="49"/>
      <c r="I23" s="1">
        <f t="shared" si="0"/>
        <v>0</v>
      </c>
    </row>
    <row r="24" spans="1:9">
      <c r="A24" s="15">
        <v>8</v>
      </c>
      <c r="B24" s="62" t="s">
        <v>67</v>
      </c>
      <c r="C24" s="62" t="s">
        <v>55</v>
      </c>
      <c r="D24" s="63">
        <v>8115</v>
      </c>
      <c r="E24" s="64"/>
      <c r="F24" s="65"/>
      <c r="G24" s="66"/>
      <c r="I24" s="1">
        <f t="shared" si="0"/>
        <v>0</v>
      </c>
    </row>
    <row r="25" spans="1:9">
      <c r="A25" s="20"/>
      <c r="B25" s="67"/>
      <c r="C25" s="68" t="s">
        <v>4</v>
      </c>
      <c r="D25" s="69"/>
      <c r="E25" s="65"/>
      <c r="F25" s="65"/>
      <c r="G25" s="70"/>
      <c r="I25" s="1">
        <f t="shared" si="0"/>
        <v>0</v>
      </c>
    </row>
    <row r="26" spans="1:9">
      <c r="A26" s="20"/>
      <c r="B26" s="67"/>
      <c r="C26" s="67" t="s">
        <v>56</v>
      </c>
      <c r="D26" s="69">
        <v>58115</v>
      </c>
      <c r="E26" s="64"/>
      <c r="F26" s="65"/>
      <c r="G26" s="66"/>
      <c r="I26" s="1">
        <f t="shared" si="0"/>
        <v>0</v>
      </c>
    </row>
    <row r="27" spans="1:9">
      <c r="A27" s="20"/>
      <c r="B27" s="67"/>
      <c r="C27" s="68" t="s">
        <v>4</v>
      </c>
      <c r="D27" s="69"/>
      <c r="E27" s="65"/>
      <c r="F27" s="65"/>
      <c r="G27" s="70"/>
      <c r="I27" s="1">
        <f t="shared" si="0"/>
        <v>0</v>
      </c>
    </row>
    <row r="28" spans="1:9">
      <c r="A28" s="35"/>
      <c r="B28" s="71"/>
      <c r="C28" s="71" t="s">
        <v>68</v>
      </c>
      <c r="D28" s="72">
        <v>8219</v>
      </c>
      <c r="E28" s="64"/>
      <c r="F28" s="65"/>
      <c r="G28" s="66"/>
      <c r="I28" s="1">
        <f t="shared" si="0"/>
        <v>0</v>
      </c>
    </row>
    <row r="29" spans="1:9">
      <c r="A29" s="40">
        <v>9</v>
      </c>
      <c r="B29" s="24" t="s">
        <v>69</v>
      </c>
      <c r="C29" s="61"/>
      <c r="D29" s="25"/>
      <c r="E29" s="26"/>
      <c r="F29" s="13"/>
      <c r="G29" s="66"/>
      <c r="I29" s="1">
        <f t="shared" si="0"/>
        <v>0</v>
      </c>
    </row>
    <row r="30" spans="1:9">
      <c r="A30" s="40">
        <v>10</v>
      </c>
      <c r="B30" s="24" t="s">
        <v>145</v>
      </c>
      <c r="C30" s="61"/>
      <c r="D30" s="25"/>
      <c r="E30" s="73"/>
      <c r="F30" s="45"/>
      <c r="G30" s="74"/>
      <c r="I30" s="1">
        <f t="shared" si="0"/>
        <v>0</v>
      </c>
    </row>
    <row r="31" spans="1:9">
      <c r="A31" s="20">
        <v>11</v>
      </c>
      <c r="B31" s="11" t="s">
        <v>70</v>
      </c>
      <c r="C31" s="51" t="s">
        <v>155</v>
      </c>
      <c r="D31" s="33"/>
      <c r="E31" s="73"/>
      <c r="F31" s="45"/>
      <c r="G31" s="70"/>
      <c r="I31" s="1">
        <f t="shared" si="0"/>
        <v>0</v>
      </c>
    </row>
    <row r="32" spans="1:9">
      <c r="A32" s="15">
        <v>12</v>
      </c>
      <c r="B32" s="16" t="s">
        <v>73</v>
      </c>
      <c r="C32" s="55" t="s">
        <v>66</v>
      </c>
      <c r="D32" s="17">
        <v>8463</v>
      </c>
      <c r="E32" s="26"/>
      <c r="F32" s="13"/>
      <c r="G32" s="49"/>
      <c r="I32" s="1">
        <f t="shared" si="0"/>
        <v>0</v>
      </c>
    </row>
    <row r="33" spans="1:11">
      <c r="A33" s="20"/>
      <c r="B33" s="11"/>
      <c r="C33" s="32" t="s">
        <v>4</v>
      </c>
      <c r="D33" s="33"/>
      <c r="E33" s="13"/>
      <c r="F33" s="13"/>
      <c r="G33" s="47"/>
      <c r="I33" s="1">
        <f t="shared" si="0"/>
        <v>0</v>
      </c>
    </row>
    <row r="34" spans="1:11" ht="18" thickBot="1">
      <c r="A34" s="35"/>
      <c r="B34" s="36"/>
      <c r="C34" s="57" t="s">
        <v>71</v>
      </c>
      <c r="D34" s="37">
        <v>8458</v>
      </c>
      <c r="E34" s="26"/>
      <c r="F34" s="75"/>
      <c r="G34" s="49"/>
      <c r="I34" s="1">
        <f t="shared" si="0"/>
        <v>0</v>
      </c>
    </row>
    <row r="35" spans="1:11" ht="18" thickBot="1">
      <c r="A35" s="27"/>
      <c r="B35" s="28"/>
      <c r="C35" s="28"/>
      <c r="D35" s="28"/>
      <c r="E35" s="29" t="s">
        <v>30</v>
      </c>
      <c r="F35" s="30">
        <f>K35</f>
        <v>0</v>
      </c>
      <c r="G35" s="31"/>
      <c r="I35" s="1">
        <f>SUM(I6:I34)</f>
        <v>0</v>
      </c>
      <c r="J35" s="1">
        <v>17</v>
      </c>
      <c r="K35" s="1">
        <f>I35/J35</f>
        <v>0</v>
      </c>
    </row>
  </sheetData>
  <mergeCells count="5">
    <mergeCell ref="A1:G1"/>
    <mergeCell ref="A2:G2"/>
    <mergeCell ref="A3:G3"/>
    <mergeCell ref="A4:D4"/>
    <mergeCell ref="A5:B5"/>
  </mergeCells>
  <phoneticPr fontId="5" type="noConversion"/>
  <printOptions horizontalCentered="1" verticalCentered="1"/>
  <pageMargins left="0.75" right="0.75" top="1" bottom="1" header="0.5" footer="0.5"/>
  <pageSetup scale="6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5"/>
  <sheetViews>
    <sheetView zoomScale="150" zoomScaleNormal="150" zoomScalePageLayoutView="150" workbookViewId="0">
      <selection activeCell="A9" sqref="A9:C9"/>
    </sheetView>
  </sheetViews>
  <sheetFormatPr baseColWidth="10" defaultColWidth="11" defaultRowHeight="17" x14ac:dyDescent="0"/>
  <cols>
    <col min="1" max="1" width="3.5" style="3" bestFit="1" customWidth="1"/>
    <col min="2" max="2" width="32.33203125" style="1" bestFit="1" customWidth="1"/>
    <col min="3" max="3" width="34" style="1" bestFit="1" customWidth="1"/>
    <col min="4" max="4" width="13.5" style="1" bestFit="1" customWidth="1"/>
    <col min="5" max="5" width="14.33203125" style="6" bestFit="1" customWidth="1"/>
    <col min="6" max="6" width="11.1640625" style="6" bestFit="1" customWidth="1"/>
    <col min="7" max="7" width="24.5" style="1" bestFit="1" customWidth="1"/>
    <col min="8" max="8" width="10.83203125" style="1" customWidth="1"/>
    <col min="9" max="11" width="10.83203125" style="1" hidden="1" customWidth="1"/>
    <col min="12" max="12" width="10.83203125" style="1" customWidth="1"/>
    <col min="13" max="16384" width="11" style="1"/>
  </cols>
  <sheetData>
    <row r="1" spans="1:9" ht="23">
      <c r="A1" s="109" t="s">
        <v>0</v>
      </c>
      <c r="B1" s="109"/>
      <c r="C1" s="109"/>
      <c r="D1" s="109"/>
      <c r="E1" s="109"/>
      <c r="F1" s="109"/>
      <c r="G1" s="109"/>
    </row>
    <row r="2" spans="1:9" ht="15" customHeight="1">
      <c r="A2" s="110"/>
      <c r="B2" s="110"/>
      <c r="C2" s="110"/>
      <c r="D2" s="110"/>
      <c r="E2" s="110"/>
      <c r="F2" s="110"/>
      <c r="G2" s="110"/>
    </row>
    <row r="3" spans="1:9" ht="21" thickBot="1">
      <c r="A3" s="104" t="s">
        <v>146</v>
      </c>
      <c r="B3" s="104"/>
      <c r="C3" s="104"/>
      <c r="D3" s="104"/>
      <c r="E3" s="104"/>
      <c r="F3" s="104"/>
      <c r="G3" s="104"/>
    </row>
    <row r="4" spans="1:9">
      <c r="A4" s="111" t="s">
        <v>146</v>
      </c>
      <c r="B4" s="112"/>
      <c r="C4" s="112"/>
      <c r="D4" s="112"/>
      <c r="E4" s="9"/>
      <c r="F4" s="9"/>
      <c r="G4" s="10"/>
      <c r="H4" s="11"/>
    </row>
    <row r="5" spans="1:9">
      <c r="A5" s="113" t="s">
        <v>1</v>
      </c>
      <c r="B5" s="114"/>
      <c r="C5" s="12" t="s">
        <v>2</v>
      </c>
      <c r="D5" s="12" t="s">
        <v>3</v>
      </c>
      <c r="E5" s="13"/>
      <c r="F5" s="13"/>
      <c r="G5" s="14" t="s">
        <v>35</v>
      </c>
      <c r="H5" s="11"/>
    </row>
    <row r="6" spans="1:9">
      <c r="A6" s="15">
        <v>1</v>
      </c>
      <c r="B6" s="16" t="s">
        <v>59</v>
      </c>
      <c r="C6" s="16" t="s">
        <v>45</v>
      </c>
      <c r="D6" s="17">
        <v>28366</v>
      </c>
      <c r="E6" s="58"/>
      <c r="F6" s="13"/>
      <c r="G6" s="19"/>
      <c r="H6" s="11"/>
      <c r="I6" s="1">
        <f>IF(E6="X",1,0)</f>
        <v>0</v>
      </c>
    </row>
    <row r="7" spans="1:9">
      <c r="A7" s="20"/>
      <c r="B7" s="11"/>
      <c r="C7" s="11" t="s">
        <v>53</v>
      </c>
      <c r="D7" s="21">
        <v>33446</v>
      </c>
      <c r="E7" s="26"/>
      <c r="F7" s="13"/>
      <c r="G7" s="26"/>
      <c r="H7" s="11"/>
      <c r="I7" s="1">
        <f t="shared" ref="I7:I23" si="0">IF(E7="X",1,0)</f>
        <v>0</v>
      </c>
    </row>
    <row r="8" spans="1:9">
      <c r="A8" s="20"/>
      <c r="B8" s="11"/>
      <c r="C8" s="11" t="s">
        <v>46</v>
      </c>
      <c r="D8" s="21">
        <v>64475</v>
      </c>
      <c r="E8" s="26"/>
      <c r="F8" s="13"/>
      <c r="G8" s="26"/>
      <c r="H8" s="11"/>
      <c r="I8" s="1">
        <f t="shared" si="0"/>
        <v>0</v>
      </c>
    </row>
    <row r="9" spans="1:9">
      <c r="A9" s="15">
        <v>2</v>
      </c>
      <c r="B9" s="16" t="s">
        <v>72</v>
      </c>
      <c r="C9" s="16" t="s">
        <v>43</v>
      </c>
      <c r="D9" s="17">
        <v>7470</v>
      </c>
      <c r="E9" s="18"/>
      <c r="F9" s="13"/>
      <c r="G9" s="42"/>
      <c r="I9" s="1">
        <f t="shared" si="0"/>
        <v>0</v>
      </c>
    </row>
    <row r="10" spans="1:9">
      <c r="A10" s="20"/>
      <c r="B10" s="11" t="s">
        <v>61</v>
      </c>
      <c r="C10" s="32" t="s">
        <v>4</v>
      </c>
      <c r="D10" s="33"/>
      <c r="E10" s="43"/>
      <c r="F10" s="13"/>
      <c r="G10" s="44"/>
      <c r="I10" s="1">
        <f t="shared" si="0"/>
        <v>0</v>
      </c>
    </row>
    <row r="11" spans="1:9">
      <c r="A11" s="20"/>
      <c r="B11" s="11"/>
      <c r="C11" s="11" t="s">
        <v>44</v>
      </c>
      <c r="D11" s="21">
        <v>7466</v>
      </c>
      <c r="E11" s="45"/>
      <c r="F11" s="13"/>
      <c r="G11" s="22"/>
      <c r="I11" s="1">
        <f t="shared" si="0"/>
        <v>0</v>
      </c>
    </row>
    <row r="12" spans="1:9">
      <c r="A12" s="20"/>
      <c r="B12" s="11"/>
      <c r="C12" s="32" t="s">
        <v>4</v>
      </c>
      <c r="D12" s="33"/>
      <c r="E12" s="43"/>
      <c r="F12" s="13"/>
      <c r="G12" s="44"/>
      <c r="I12" s="1">
        <f t="shared" si="0"/>
        <v>0</v>
      </c>
    </row>
    <row r="13" spans="1:9">
      <c r="A13" s="35"/>
      <c r="B13" s="36"/>
      <c r="C13" s="36" t="s">
        <v>107</v>
      </c>
      <c r="D13" s="37">
        <v>64475</v>
      </c>
      <c r="E13" s="26"/>
      <c r="F13" s="13"/>
      <c r="G13" s="19"/>
      <c r="I13" s="1">
        <f t="shared" si="0"/>
        <v>0</v>
      </c>
    </row>
    <row r="14" spans="1:9">
      <c r="A14" s="15">
        <v>3</v>
      </c>
      <c r="B14" s="16" t="s">
        <v>62</v>
      </c>
      <c r="C14" s="16" t="s">
        <v>5</v>
      </c>
      <c r="D14" s="21"/>
      <c r="E14" s="26"/>
      <c r="F14" s="13"/>
      <c r="G14" s="19"/>
      <c r="I14" s="1">
        <f t="shared" si="0"/>
        <v>0</v>
      </c>
    </row>
    <row r="15" spans="1:9">
      <c r="A15" s="15">
        <v>4</v>
      </c>
      <c r="B15" s="16" t="s">
        <v>63</v>
      </c>
      <c r="C15" s="16"/>
      <c r="D15" s="17"/>
      <c r="E15" s="26"/>
      <c r="F15" s="13"/>
      <c r="G15" s="19"/>
      <c r="I15" s="1">
        <f t="shared" si="0"/>
        <v>0</v>
      </c>
    </row>
    <row r="16" spans="1:9">
      <c r="A16" s="15">
        <v>5</v>
      </c>
      <c r="B16" s="16" t="s">
        <v>140</v>
      </c>
      <c r="C16" s="16" t="s">
        <v>141</v>
      </c>
      <c r="D16" s="17">
        <v>5917</v>
      </c>
      <c r="E16" s="26"/>
      <c r="F16" s="13"/>
      <c r="G16" s="19"/>
      <c r="I16" s="1">
        <f t="shared" si="0"/>
        <v>0</v>
      </c>
    </row>
    <row r="17" spans="1:9">
      <c r="A17" s="20"/>
      <c r="B17" s="11"/>
      <c r="C17" s="51" t="s">
        <v>45</v>
      </c>
      <c r="D17" s="21">
        <v>28366</v>
      </c>
      <c r="E17" s="26"/>
      <c r="F17" s="13"/>
      <c r="G17" s="19"/>
      <c r="I17" s="1">
        <f t="shared" si="0"/>
        <v>0</v>
      </c>
    </row>
    <row r="18" spans="1:9">
      <c r="A18" s="35"/>
      <c r="B18" s="36"/>
      <c r="C18" s="51" t="s">
        <v>46</v>
      </c>
      <c r="D18" s="21">
        <v>64475</v>
      </c>
      <c r="E18" s="26"/>
      <c r="F18" s="13"/>
      <c r="G18" s="49"/>
      <c r="I18" s="1">
        <f t="shared" si="0"/>
        <v>0</v>
      </c>
    </row>
    <row r="19" spans="1:9">
      <c r="A19" s="20">
        <v>6</v>
      </c>
      <c r="B19" s="51" t="s">
        <v>144</v>
      </c>
      <c r="C19" s="16" t="s">
        <v>45</v>
      </c>
      <c r="D19" s="17">
        <v>28366</v>
      </c>
      <c r="E19" s="48"/>
      <c r="F19" s="13"/>
      <c r="G19" s="49"/>
      <c r="I19" s="1">
        <f t="shared" si="0"/>
        <v>0</v>
      </c>
    </row>
    <row r="20" spans="1:9">
      <c r="A20" s="20"/>
      <c r="B20" s="51"/>
      <c r="C20" s="11" t="s">
        <v>46</v>
      </c>
      <c r="D20" s="21">
        <v>64475</v>
      </c>
      <c r="E20" s="48"/>
      <c r="F20" s="13"/>
      <c r="G20" s="49"/>
      <c r="I20" s="1">
        <f t="shared" si="0"/>
        <v>0</v>
      </c>
    </row>
    <row r="21" spans="1:9">
      <c r="A21" s="15">
        <v>7</v>
      </c>
      <c r="B21" s="16" t="s">
        <v>64</v>
      </c>
      <c r="C21" s="16" t="s">
        <v>65</v>
      </c>
      <c r="D21" s="17">
        <v>4274</v>
      </c>
      <c r="E21" s="26"/>
      <c r="F21" s="13"/>
      <c r="G21" s="49"/>
      <c r="I21" s="1">
        <f t="shared" si="0"/>
        <v>0</v>
      </c>
    </row>
    <row r="22" spans="1:9">
      <c r="A22" s="20"/>
      <c r="B22" s="11"/>
      <c r="C22" s="32" t="s">
        <v>4</v>
      </c>
      <c r="D22" s="33"/>
      <c r="E22" s="13"/>
      <c r="F22" s="13"/>
      <c r="G22" s="47"/>
      <c r="I22" s="1">
        <f t="shared" si="0"/>
        <v>0</v>
      </c>
    </row>
    <row r="23" spans="1:9">
      <c r="A23" s="20"/>
      <c r="B23" s="36"/>
      <c r="C23" s="11" t="s">
        <v>66</v>
      </c>
      <c r="D23" s="21">
        <v>8463</v>
      </c>
      <c r="E23" s="26"/>
      <c r="F23" s="13"/>
      <c r="G23" s="49"/>
      <c r="I23" s="1">
        <f t="shared" si="0"/>
        <v>0</v>
      </c>
    </row>
    <row r="24" spans="1:9">
      <c r="A24" s="15">
        <v>8</v>
      </c>
      <c r="B24" s="62" t="s">
        <v>147</v>
      </c>
      <c r="C24" s="62" t="s">
        <v>91</v>
      </c>
      <c r="D24" s="63">
        <v>8361</v>
      </c>
      <c r="E24" s="64"/>
      <c r="F24" s="65"/>
      <c r="G24" s="66"/>
      <c r="I24" s="1">
        <f t="shared" ref="I24:I34" si="1">IF(E24="X",1,0)</f>
        <v>0</v>
      </c>
    </row>
    <row r="25" spans="1:9">
      <c r="A25" s="20"/>
      <c r="B25" s="67"/>
      <c r="C25" s="68" t="s">
        <v>4</v>
      </c>
      <c r="D25" s="76"/>
      <c r="E25" s="65"/>
      <c r="F25" s="65"/>
      <c r="G25" s="70"/>
      <c r="I25" s="1">
        <f t="shared" si="1"/>
        <v>0</v>
      </c>
    </row>
    <row r="26" spans="1:9">
      <c r="A26" s="20"/>
      <c r="B26" s="67"/>
      <c r="C26" s="67" t="s">
        <v>91</v>
      </c>
      <c r="D26" s="69">
        <v>8362</v>
      </c>
      <c r="E26" s="64"/>
      <c r="F26" s="65"/>
      <c r="G26" s="66"/>
      <c r="I26" s="1">
        <f t="shared" si="1"/>
        <v>0</v>
      </c>
    </row>
    <row r="27" spans="1:9">
      <c r="A27" s="20"/>
      <c r="B27" s="67"/>
      <c r="C27" s="68" t="s">
        <v>4</v>
      </c>
      <c r="D27" s="76"/>
      <c r="E27" s="65"/>
      <c r="F27" s="65"/>
      <c r="G27" s="70"/>
      <c r="I27" s="1">
        <f t="shared" si="1"/>
        <v>0</v>
      </c>
    </row>
    <row r="28" spans="1:9">
      <c r="A28" s="35"/>
      <c r="B28" s="71"/>
      <c r="C28" s="71" t="s">
        <v>92</v>
      </c>
      <c r="D28" s="72">
        <v>8370</v>
      </c>
      <c r="E28" s="64"/>
      <c r="F28" s="65"/>
      <c r="G28" s="66"/>
      <c r="I28" s="1">
        <f t="shared" si="1"/>
        <v>0</v>
      </c>
    </row>
    <row r="29" spans="1:9">
      <c r="A29" s="40">
        <v>9</v>
      </c>
      <c r="B29" s="24" t="s">
        <v>69</v>
      </c>
      <c r="C29" s="61"/>
      <c r="D29" s="25"/>
      <c r="E29" s="26"/>
      <c r="F29" s="13"/>
      <c r="G29" s="66"/>
      <c r="I29" s="1">
        <f t="shared" si="1"/>
        <v>0</v>
      </c>
    </row>
    <row r="30" spans="1:9">
      <c r="A30" s="40">
        <v>10</v>
      </c>
      <c r="B30" s="24" t="s">
        <v>145</v>
      </c>
      <c r="C30" s="61"/>
      <c r="D30" s="25"/>
      <c r="E30" s="73"/>
      <c r="F30" s="45"/>
      <c r="G30" s="74"/>
      <c r="I30" s="1">
        <f t="shared" si="1"/>
        <v>0</v>
      </c>
    </row>
    <row r="31" spans="1:9">
      <c r="A31" s="20">
        <v>11</v>
      </c>
      <c r="B31" s="11" t="s">
        <v>156</v>
      </c>
      <c r="C31" s="51" t="s">
        <v>155</v>
      </c>
      <c r="D31" s="33"/>
      <c r="E31" s="73"/>
      <c r="F31" s="45"/>
      <c r="G31" s="70"/>
      <c r="I31" s="1">
        <f t="shared" si="1"/>
        <v>0</v>
      </c>
    </row>
    <row r="32" spans="1:9">
      <c r="A32" s="15">
        <v>12</v>
      </c>
      <c r="B32" s="16" t="s">
        <v>73</v>
      </c>
      <c r="C32" s="55" t="s">
        <v>66</v>
      </c>
      <c r="D32" s="17">
        <v>8463</v>
      </c>
      <c r="E32" s="26"/>
      <c r="F32" s="13"/>
      <c r="G32" s="49"/>
      <c r="I32" s="1">
        <f t="shared" si="1"/>
        <v>0</v>
      </c>
    </row>
    <row r="33" spans="1:11">
      <c r="A33" s="20"/>
      <c r="B33" s="11"/>
      <c r="C33" s="32" t="s">
        <v>4</v>
      </c>
      <c r="D33" s="33"/>
      <c r="E33" s="13"/>
      <c r="F33" s="13"/>
      <c r="G33" s="47"/>
      <c r="I33" s="1">
        <f t="shared" si="1"/>
        <v>0</v>
      </c>
    </row>
    <row r="34" spans="1:11" ht="18" thickBot="1">
      <c r="A34" s="35"/>
      <c r="B34" s="36"/>
      <c r="C34" s="57" t="s">
        <v>71</v>
      </c>
      <c r="D34" s="37">
        <v>8458</v>
      </c>
      <c r="E34" s="26"/>
      <c r="F34" s="75"/>
      <c r="G34" s="49"/>
      <c r="I34" s="1">
        <f t="shared" si="1"/>
        <v>0</v>
      </c>
    </row>
    <row r="35" spans="1:11" ht="18" thickBot="1">
      <c r="A35" s="27"/>
      <c r="B35" s="28"/>
      <c r="C35" s="28"/>
      <c r="D35" s="28"/>
      <c r="E35" s="29" t="s">
        <v>30</v>
      </c>
      <c r="F35" s="30">
        <f>K35</f>
        <v>0</v>
      </c>
      <c r="G35" s="31"/>
      <c r="I35" s="1">
        <f>SUM(I6:I34)</f>
        <v>0</v>
      </c>
      <c r="J35" s="1">
        <v>17</v>
      </c>
      <c r="K35" s="1">
        <f>I35/J35</f>
        <v>0</v>
      </c>
    </row>
  </sheetData>
  <mergeCells count="5">
    <mergeCell ref="A1:G1"/>
    <mergeCell ref="A2:G2"/>
    <mergeCell ref="A3:G3"/>
    <mergeCell ref="A4:D4"/>
    <mergeCell ref="A5:B5"/>
  </mergeCells>
  <printOptions horizontalCentered="1" verticalCentered="1"/>
  <pageMargins left="0.75" right="0.75" top="1" bottom="1" header="0.5" footer="0.5"/>
  <pageSetup scale="6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7"/>
  <sheetViews>
    <sheetView zoomScale="150" zoomScaleNormal="150" zoomScalePageLayoutView="150" workbookViewId="0">
      <selection activeCell="A9" sqref="A9:C9"/>
    </sheetView>
  </sheetViews>
  <sheetFormatPr baseColWidth="10" defaultColWidth="11" defaultRowHeight="17" x14ac:dyDescent="0"/>
  <cols>
    <col min="1" max="1" width="2.6640625" style="3" customWidth="1"/>
    <col min="2" max="2" width="30.83203125" style="1" bestFit="1" customWidth="1"/>
    <col min="3" max="3" width="30.6640625" style="1" bestFit="1" customWidth="1"/>
    <col min="4" max="4" width="13.5" style="1" bestFit="1" customWidth="1"/>
    <col min="5" max="5" width="14.33203125" style="6" bestFit="1" customWidth="1"/>
    <col min="6" max="6" width="11" style="6"/>
    <col min="7" max="7" width="24.5" style="1" bestFit="1" customWidth="1"/>
    <col min="8" max="8" width="12.6640625" style="1" customWidth="1"/>
    <col min="9" max="11" width="10.83203125" style="1" hidden="1" customWidth="1"/>
    <col min="12" max="12" width="10.83203125" style="1" customWidth="1"/>
    <col min="13" max="16384" width="11" style="1"/>
  </cols>
  <sheetData>
    <row r="1" spans="1:9" ht="23">
      <c r="A1" s="109" t="s">
        <v>0</v>
      </c>
      <c r="B1" s="109"/>
      <c r="C1" s="109"/>
      <c r="D1" s="109"/>
      <c r="E1" s="109"/>
      <c r="F1" s="109"/>
      <c r="G1" s="109"/>
    </row>
    <row r="2" spans="1:9" ht="15" customHeight="1">
      <c r="A2" s="110"/>
      <c r="B2" s="110"/>
      <c r="C2" s="110"/>
      <c r="D2" s="110"/>
      <c r="E2" s="110"/>
      <c r="F2" s="110"/>
      <c r="G2" s="110"/>
    </row>
    <row r="3" spans="1:9" ht="21" thickBot="1">
      <c r="A3" s="104" t="s">
        <v>74</v>
      </c>
      <c r="B3" s="104"/>
      <c r="C3" s="104"/>
      <c r="D3" s="104"/>
      <c r="E3" s="104"/>
      <c r="F3" s="104"/>
      <c r="G3" s="104"/>
    </row>
    <row r="4" spans="1:9">
      <c r="A4" s="111" t="s">
        <v>74</v>
      </c>
      <c r="B4" s="112"/>
      <c r="C4" s="112"/>
      <c r="D4" s="112"/>
      <c r="E4" s="9"/>
      <c r="F4" s="9"/>
      <c r="G4" s="10"/>
      <c r="H4" s="11"/>
    </row>
    <row r="5" spans="1:9">
      <c r="A5" s="113" t="s">
        <v>1</v>
      </c>
      <c r="B5" s="114"/>
      <c r="C5" s="12" t="s">
        <v>2</v>
      </c>
      <c r="D5" s="12" t="s">
        <v>3</v>
      </c>
      <c r="E5" s="13"/>
      <c r="F5" s="13"/>
      <c r="G5" s="14" t="s">
        <v>35</v>
      </c>
      <c r="H5" s="11"/>
    </row>
    <row r="6" spans="1:9">
      <c r="A6" s="15">
        <v>1</v>
      </c>
      <c r="B6" s="16" t="s">
        <v>41</v>
      </c>
      <c r="C6" s="16" t="s">
        <v>153</v>
      </c>
      <c r="D6" s="17">
        <v>38377</v>
      </c>
      <c r="E6" s="26"/>
      <c r="F6" s="13"/>
      <c r="G6" s="19"/>
      <c r="H6" s="11"/>
      <c r="I6" s="1">
        <f>IF(E6="X",1,0)</f>
        <v>0</v>
      </c>
    </row>
    <row r="7" spans="1:9">
      <c r="A7" s="20"/>
      <c r="B7" s="11"/>
      <c r="C7" s="32" t="s">
        <v>4</v>
      </c>
      <c r="D7" s="33"/>
      <c r="E7" s="13"/>
      <c r="F7" s="13"/>
      <c r="G7" s="34"/>
      <c r="H7" s="11"/>
      <c r="I7" s="1">
        <f t="shared" ref="I7:I8" si="0">IF(E7="X",1,0)</f>
        <v>0</v>
      </c>
    </row>
    <row r="8" spans="1:9">
      <c r="A8" s="35"/>
      <c r="B8" s="36"/>
      <c r="C8" s="36" t="s">
        <v>154</v>
      </c>
      <c r="D8" s="37">
        <v>38350</v>
      </c>
      <c r="E8" s="26"/>
      <c r="F8" s="13"/>
      <c r="G8" s="19"/>
      <c r="H8" s="11"/>
      <c r="I8" s="1">
        <f t="shared" si="0"/>
        <v>0</v>
      </c>
    </row>
    <row r="9" spans="1:9">
      <c r="A9" s="23">
        <v>2</v>
      </c>
      <c r="B9" s="24" t="s">
        <v>75</v>
      </c>
      <c r="C9" s="24" t="s">
        <v>76</v>
      </c>
      <c r="D9" s="25">
        <v>8978</v>
      </c>
      <c r="E9" s="58"/>
      <c r="F9" s="13"/>
      <c r="G9" s="19"/>
      <c r="I9" s="1">
        <f t="shared" ref="I9:I16" si="1">IF(E9="X",1,0)</f>
        <v>0</v>
      </c>
    </row>
    <row r="10" spans="1:9">
      <c r="A10" s="54">
        <v>3</v>
      </c>
      <c r="B10" s="16" t="s">
        <v>77</v>
      </c>
      <c r="C10" s="16" t="s">
        <v>78</v>
      </c>
      <c r="D10" s="17">
        <v>28408</v>
      </c>
      <c r="E10" s="58"/>
      <c r="F10" s="13"/>
      <c r="G10" s="19"/>
      <c r="I10" s="1">
        <f t="shared" si="1"/>
        <v>0</v>
      </c>
    </row>
    <row r="11" spans="1:9" s="11" customFormat="1">
      <c r="A11" s="56"/>
      <c r="B11" s="36"/>
      <c r="C11" s="57" t="s">
        <v>79</v>
      </c>
      <c r="D11" s="37">
        <v>33415</v>
      </c>
      <c r="E11" s="58"/>
      <c r="F11" s="13"/>
      <c r="G11" s="19"/>
      <c r="I11" s="1">
        <f t="shared" si="1"/>
        <v>0</v>
      </c>
    </row>
    <row r="12" spans="1:9">
      <c r="A12" s="77">
        <v>4</v>
      </c>
      <c r="B12" s="16" t="s">
        <v>80</v>
      </c>
      <c r="C12" s="16" t="s">
        <v>45</v>
      </c>
      <c r="D12" s="33">
        <v>28366</v>
      </c>
      <c r="E12" s="26"/>
      <c r="F12" s="13"/>
      <c r="G12" s="19"/>
      <c r="I12" s="1">
        <f t="shared" si="1"/>
        <v>0</v>
      </c>
    </row>
    <row r="13" spans="1:9">
      <c r="A13" s="20"/>
      <c r="B13" s="11"/>
      <c r="C13" s="51" t="s">
        <v>81</v>
      </c>
      <c r="D13" s="21">
        <v>33443</v>
      </c>
      <c r="E13" s="18"/>
      <c r="F13" s="13"/>
      <c r="G13" s="19"/>
      <c r="I13" s="1">
        <f t="shared" si="1"/>
        <v>0</v>
      </c>
    </row>
    <row r="14" spans="1:9">
      <c r="A14" s="15">
        <v>5</v>
      </c>
      <c r="B14" s="16" t="s">
        <v>82</v>
      </c>
      <c r="C14" s="16" t="s">
        <v>45</v>
      </c>
      <c r="D14" s="77">
        <v>28366</v>
      </c>
      <c r="E14" s="26"/>
      <c r="F14" s="13"/>
      <c r="G14" s="19"/>
      <c r="I14" s="1">
        <f t="shared" si="1"/>
        <v>0</v>
      </c>
    </row>
    <row r="15" spans="1:9">
      <c r="A15" s="35"/>
      <c r="B15" s="36"/>
      <c r="C15" s="51" t="s">
        <v>81</v>
      </c>
      <c r="D15" s="21">
        <v>33443</v>
      </c>
      <c r="E15" s="48"/>
      <c r="F15" s="13"/>
      <c r="G15" s="49"/>
      <c r="I15" s="1">
        <f t="shared" si="1"/>
        <v>0</v>
      </c>
    </row>
    <row r="16" spans="1:9" ht="18" thickBot="1">
      <c r="A16" s="23">
        <v>6</v>
      </c>
      <c r="B16" s="61" t="s">
        <v>74</v>
      </c>
      <c r="C16" s="24"/>
      <c r="D16" s="25"/>
      <c r="E16" s="26"/>
      <c r="F16" s="13"/>
      <c r="G16" s="49"/>
      <c r="I16" s="1">
        <f t="shared" si="1"/>
        <v>0</v>
      </c>
    </row>
    <row r="17" spans="1:11" ht="18" thickBot="1">
      <c r="A17" s="27"/>
      <c r="B17" s="28"/>
      <c r="C17" s="28"/>
      <c r="D17" s="28"/>
      <c r="E17" s="29" t="s">
        <v>30</v>
      </c>
      <c r="F17" s="30">
        <f>K17</f>
        <v>0</v>
      </c>
      <c r="G17" s="31"/>
      <c r="I17" s="1">
        <f>SUM(I6:I16)</f>
        <v>0</v>
      </c>
      <c r="J17" s="1">
        <v>9</v>
      </c>
      <c r="K17" s="1">
        <f>I17/J17</f>
        <v>0</v>
      </c>
    </row>
  </sheetData>
  <mergeCells count="5">
    <mergeCell ref="A1:G1"/>
    <mergeCell ref="A2:G2"/>
    <mergeCell ref="A3:G3"/>
    <mergeCell ref="A4:D4"/>
    <mergeCell ref="A5:B5"/>
  </mergeCells>
  <phoneticPr fontId="5" type="noConversion"/>
  <printOptions horizontalCentered="1" verticalCentered="1"/>
  <pageMargins left="0.75" right="0.75" top="1" bottom="1" header="0.5" footer="0.5"/>
  <pageSetup scale="7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Scorecard</vt:lpstr>
      <vt:lpstr>Instructions</vt:lpstr>
      <vt:lpstr>Welding &amp; Spark</vt:lpstr>
      <vt:lpstr>Metal Working</vt:lpstr>
      <vt:lpstr>Steel Part Replacement</vt:lpstr>
      <vt:lpstr>Panel Bonding</vt:lpstr>
      <vt:lpstr>Weld Bonding</vt:lpstr>
      <vt:lpstr>Weld Sealing</vt:lpstr>
      <vt:lpstr>Door Skin Removal</vt:lpstr>
      <vt:lpstr>Door Skin Replacement</vt:lpstr>
      <vt:lpstr>Damage Repair</vt:lpstr>
      <vt:lpstr>Action Plan</vt:lpstr>
    </vt:vector>
  </TitlesOfParts>
  <Company>University of Missouri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 Allen</dc:creator>
  <cp:lastModifiedBy>Connor Allen</cp:lastModifiedBy>
  <cp:lastPrinted>2014-11-10T21:23:13Z</cp:lastPrinted>
  <dcterms:created xsi:type="dcterms:W3CDTF">2012-09-05T22:22:28Z</dcterms:created>
  <dcterms:modified xsi:type="dcterms:W3CDTF">2016-05-05T11:36:20Z</dcterms:modified>
</cp:coreProperties>
</file>